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15240" windowHeight="7650"/>
  </bookViews>
  <sheets>
    <sheet name="2012-2014" sheetId="1" r:id="rId1"/>
    <sheet name="Sheet2" sheetId="2" r:id="rId2"/>
  </sheets>
  <externalReferences>
    <externalReference r:id="rId3"/>
  </externalReferences>
  <definedNames>
    <definedName name="_xlnm.Print_Area" localSheetId="0">'2012-2014'!$A$1:$I$191</definedName>
  </definedNames>
  <calcPr calcId="145621"/>
</workbook>
</file>

<file path=xl/calcChain.xml><?xml version="1.0" encoding="utf-8"?>
<calcChain xmlns="http://schemas.openxmlformats.org/spreadsheetml/2006/main">
  <c r="C3" i="1" l="1"/>
  <c r="C2" i="1"/>
  <c r="G190" i="1" l="1"/>
  <c r="I188" i="1"/>
  <c r="I190" i="1" s="1"/>
  <c r="G188" i="1"/>
  <c r="G182" i="1"/>
  <c r="I182" i="1"/>
  <c r="G176" i="1"/>
  <c r="I176" i="1"/>
  <c r="G165" i="1"/>
  <c r="I165" i="1"/>
  <c r="G158" i="1"/>
  <c r="I158" i="1"/>
  <c r="G146" i="1"/>
  <c r="I146" i="1"/>
  <c r="I112" i="1"/>
  <c r="G112" i="1"/>
  <c r="I132" i="1" l="1"/>
  <c r="G132" i="1"/>
  <c r="I126" i="1"/>
  <c r="G126" i="1"/>
  <c r="I120" i="1"/>
  <c r="G120" i="1"/>
  <c r="I101" i="1"/>
  <c r="G101" i="1"/>
  <c r="I87" i="1"/>
  <c r="G87" i="1"/>
  <c r="G134" i="1" l="1"/>
  <c r="I134" i="1"/>
  <c r="I41" i="1"/>
  <c r="G41" i="1"/>
  <c r="G32" i="1"/>
  <c r="G20" i="1"/>
  <c r="I71" i="1"/>
  <c r="G71" i="1"/>
  <c r="I64" i="1"/>
  <c r="G64" i="1"/>
  <c r="I46" i="1"/>
  <c r="G46" i="1"/>
  <c r="I32" i="1"/>
  <c r="I20" i="1"/>
  <c r="I73" i="1" l="1"/>
  <c r="G73" i="1"/>
</calcChain>
</file>

<file path=xl/sharedStrings.xml><?xml version="1.0" encoding="utf-8"?>
<sst xmlns="http://schemas.openxmlformats.org/spreadsheetml/2006/main" count="934" uniqueCount="601">
  <si>
    <t>Organization</t>
  </si>
  <si>
    <t>Project Name</t>
  </si>
  <si>
    <t>Country/Region</t>
  </si>
  <si>
    <t>Amount</t>
  </si>
  <si>
    <t>Project Period</t>
  </si>
  <si>
    <t xml:space="preserve">Grant ID Number </t>
  </si>
  <si>
    <t>Co-fund</t>
  </si>
  <si>
    <t>Co-fund Amount</t>
  </si>
  <si>
    <t>TI Hungary</t>
  </si>
  <si>
    <t>Hungary</t>
  </si>
  <si>
    <t>HRGGP</t>
  </si>
  <si>
    <t>Cameroon</t>
  </si>
  <si>
    <t>none</t>
  </si>
  <si>
    <t>Artigo 19</t>
  </si>
  <si>
    <t>Brazil</t>
  </si>
  <si>
    <t>LAP</t>
  </si>
  <si>
    <t>TIFA</t>
  </si>
  <si>
    <t xml:space="preserve">Supporting Participants to attend Oxford Alaveteli Workshop </t>
  </si>
  <si>
    <t>Indonesia</t>
  </si>
  <si>
    <t>Grant Allocation to TIFA</t>
  </si>
  <si>
    <t>Check My School (CMS) 2.0</t>
  </si>
  <si>
    <t>Philippines</t>
  </si>
  <si>
    <t>SEA Initiative</t>
  </si>
  <si>
    <t>Ciudad Viva</t>
  </si>
  <si>
    <t>Chile</t>
  </si>
  <si>
    <t>Africa Regional</t>
  </si>
  <si>
    <t xml:space="preserve"> OSISA $65,000
OSIWA $25,000</t>
  </si>
  <si>
    <t>Global</t>
  </si>
  <si>
    <t>IP $40,000
TIFA $10,000</t>
  </si>
  <si>
    <t>Centre for Applied Legal Research (CALR)</t>
  </si>
  <si>
    <t>Promoting Informed Public Participation in Zimbabwe’s Policy and Legislative Processes</t>
  </si>
  <si>
    <t>Zimbabwe</t>
  </si>
  <si>
    <t>OSISA</t>
  </si>
  <si>
    <t>Asociación Civil por la Igualdad y la Justicia (ACIJ)</t>
  </si>
  <si>
    <t>Argentina</t>
  </si>
  <si>
    <t>DRI</t>
  </si>
  <si>
    <t>Uruguay</t>
  </si>
  <si>
    <t>Access Info Europe</t>
  </si>
  <si>
    <t>Europe Regional</t>
  </si>
  <si>
    <t>Promoting the Right to Know in Nigeria - 2012</t>
  </si>
  <si>
    <t>Nigeria</t>
  </si>
  <si>
    <t>Asia Regional</t>
  </si>
  <si>
    <t>Promoting the Right to Information in Indonesia - Phase II</t>
  </si>
  <si>
    <t>1 year</t>
  </si>
  <si>
    <t>IP $50,000
TIFA $25,000</t>
  </si>
  <si>
    <t>Media Link</t>
  </si>
  <si>
    <t>Development of Community-Based Model for the Utilization of RTI</t>
  </si>
  <si>
    <t>IP $10,000
TIFA $20,000</t>
  </si>
  <si>
    <t>BIRN</t>
  </si>
  <si>
    <t>Kosovo</t>
  </si>
  <si>
    <t>HU Fund</t>
  </si>
  <si>
    <t>Steering Committee Meeting</t>
  </si>
  <si>
    <t>Kenya</t>
  </si>
  <si>
    <t>South-East Asia Regional</t>
  </si>
  <si>
    <t>Ghana</t>
  </si>
  <si>
    <t xml:space="preserve">Liberia Freedom of Information Coalition (LFIC) </t>
  </si>
  <si>
    <t>Promoting implementation of RTI in Liberia</t>
  </si>
  <si>
    <t>Liberia</t>
  </si>
  <si>
    <t>OSIWA</t>
  </si>
  <si>
    <t>OR2012-37047</t>
  </si>
  <si>
    <t>Diritto di Sapere</t>
  </si>
  <si>
    <t>Italy</t>
  </si>
  <si>
    <t>10 months</t>
  </si>
  <si>
    <t>Italy Fund</t>
  </si>
  <si>
    <t>South African History Archives (SAHA)</t>
  </si>
  <si>
    <t>South Africa</t>
  </si>
  <si>
    <t>OSF-SA</t>
  </si>
  <si>
    <t>OR2012-37737</t>
  </si>
  <si>
    <t>Mexico</t>
  </si>
  <si>
    <t xml:space="preserve"> Institute for Community Legal Resource Empowerment (LBBT)</t>
  </si>
  <si>
    <t>Exercising RTI and Accessing Legal Services for Indigenous Communities to Ensure Access to Justice in West Kalimantan</t>
  </si>
  <si>
    <t>Sonora Ciudadana</t>
  </si>
  <si>
    <t>OR2012-00769</t>
  </si>
  <si>
    <t>OR2012-00773</t>
  </si>
  <si>
    <t>Latin America Regional</t>
  </si>
  <si>
    <t xml:space="preserve">OR2012-01823 </t>
  </si>
  <si>
    <t>Southern Africa Regional</t>
  </si>
  <si>
    <t>OR2012-37461</t>
  </si>
  <si>
    <t>Jordan</t>
  </si>
  <si>
    <t>ARO</t>
  </si>
  <si>
    <t>Suma Ciudadana 
(in cooperation with Alianza)</t>
  </si>
  <si>
    <t>RTI Court Cases Database for Latin America region / planning meeting</t>
  </si>
  <si>
    <t>OR2012-01946</t>
  </si>
  <si>
    <t>Purpose</t>
  </si>
  <si>
    <t>OR2012-37461, OR2012-02256</t>
  </si>
  <si>
    <t>OR2012-01837</t>
  </si>
  <si>
    <t>Ukraine</t>
  </si>
  <si>
    <t>Atlatszo</t>
  </si>
  <si>
    <t>Open Democracy Advise Center (ODAC)</t>
  </si>
  <si>
    <t>Environment People Law</t>
  </si>
  <si>
    <t>Partial Core Institutional Support for 2013-2014 / year 1</t>
  </si>
  <si>
    <t>07/01/2013-06/30/2014</t>
  </si>
  <si>
    <t>OR2012-37046</t>
  </si>
  <si>
    <t>OR2013-03319</t>
  </si>
  <si>
    <t>OR2013-06237</t>
  </si>
  <si>
    <t>OR2013-03271</t>
  </si>
  <si>
    <t>OR2013-06906</t>
  </si>
  <si>
    <t>OR2013-04637</t>
  </si>
  <si>
    <t xml:space="preserve">OR2013-04870   </t>
  </si>
  <si>
    <t>budget allocation to OSIWA</t>
  </si>
  <si>
    <t>OR2013-04871</t>
  </si>
  <si>
    <t>OR2013-06212</t>
  </si>
  <si>
    <t>Europe -regional</t>
  </si>
  <si>
    <t>Georgia</t>
  </si>
  <si>
    <t>India</t>
  </si>
  <si>
    <t>Lebanon</t>
  </si>
  <si>
    <t>Mongolia</t>
  </si>
  <si>
    <t>Nigeria/Liberia</t>
  </si>
  <si>
    <t>Pakistan</t>
  </si>
  <si>
    <t>Southern Africa</t>
  </si>
  <si>
    <t>Promoting the Right to Information in Ghana and Commonwealth Africa</t>
  </si>
  <si>
    <t>Fundacion Universidad de Palermo/CELE</t>
  </si>
  <si>
    <t>Access to Information and Archives: Building a New Epistemic Community</t>
  </si>
  <si>
    <t>Assessing the State of Freedom of Information in Cameroon and Drafting a Citizens-Oriented FOI &amp; Open Government Bill</t>
  </si>
  <si>
    <t xml:space="preserve">Fundacion Pro Acceso </t>
  </si>
  <si>
    <t>Broadening Access to Information in Health, Education and Privacy</t>
  </si>
  <si>
    <t>Right to Information in Action in Europe</t>
  </si>
  <si>
    <t>Association Green Alternative</t>
  </si>
  <si>
    <t>Advocacy for Social and Environmental Justice in Georgia</t>
  </si>
  <si>
    <t>Core Funding 2012-2013/Year 2</t>
  </si>
  <si>
    <t>Commonwealth Human Rights Initiative</t>
  </si>
  <si>
    <t>Lebanese Transparency Association</t>
  </si>
  <si>
    <t>Raising Public Awareness on Access to Information</t>
  </si>
  <si>
    <t>TIFA/World Resources Institute</t>
  </si>
  <si>
    <t>RTI study visit of Mongolian organizations in Indonesia</t>
  </si>
  <si>
    <t>FOI Study Mission to India</t>
  </si>
  <si>
    <t>Center for Peace and Development Initiative</t>
  </si>
  <si>
    <t>Building Capacity of Civil Society in Social Audit Techniques</t>
  </si>
  <si>
    <t>Africa Freedom of Information Centre (AFIC)</t>
  </si>
  <si>
    <t>AFIC Strategic Planning</t>
  </si>
  <si>
    <t>Promoting and consolidating the right to infromation in Uruguay</t>
  </si>
  <si>
    <t xml:space="preserve">Center for Applied Legal Research (CALR) </t>
  </si>
  <si>
    <t>Using the right to information to realize environmental and socio-economic rights in Zimbabwe</t>
  </si>
  <si>
    <t>Info program</t>
  </si>
  <si>
    <t>Cambodia</t>
  </si>
  <si>
    <t>Latin America</t>
  </si>
  <si>
    <t>Mongolia and Indonesia</t>
  </si>
  <si>
    <t>Morocco</t>
  </si>
  <si>
    <t>OR2013-07535</t>
  </si>
  <si>
    <t>Collaboration on International ICT Policy in East and Southern Africa (CIPESA)</t>
  </si>
  <si>
    <t>Action for Economic Reform and Philippines Center for Investigative Journalis</t>
  </si>
  <si>
    <t>Access Info Europe (FOIANET)</t>
  </si>
  <si>
    <t>Espace Associatif</t>
  </si>
  <si>
    <t>OR2014-12094</t>
  </si>
  <si>
    <t>OR2014-12183</t>
  </si>
  <si>
    <t>OR2014-14326</t>
  </si>
  <si>
    <t>OR2014-14694</t>
  </si>
  <si>
    <t>OR2014-14696</t>
  </si>
  <si>
    <t>OR2014-14695</t>
  </si>
  <si>
    <t>OR2014-15254</t>
  </si>
  <si>
    <t>OR2014-15533</t>
  </si>
  <si>
    <t>OR2014-16085</t>
  </si>
  <si>
    <t>OR2014 -17088</t>
  </si>
  <si>
    <t>OR2014-16677</t>
  </si>
  <si>
    <t>OR2014-17297
general grant</t>
  </si>
  <si>
    <t>OR2014-17339</t>
  </si>
  <si>
    <t>Lesotho</t>
  </si>
  <si>
    <t>Cote d'Ivoire and Benine</t>
  </si>
  <si>
    <t xml:space="preserve">Global </t>
  </si>
  <si>
    <t>GPSA Ghana</t>
  </si>
  <si>
    <t>Uganda</t>
  </si>
  <si>
    <t>Guatemala</t>
  </si>
  <si>
    <t>Tunisia</t>
  </si>
  <si>
    <t>South East Asia</t>
  </si>
  <si>
    <t>Egypt</t>
  </si>
  <si>
    <t>SAHA</t>
  </si>
  <si>
    <t>Green Alternative</t>
  </si>
  <si>
    <t>CAinfo</t>
  </si>
  <si>
    <t>Twerwaneho Listeners Club</t>
  </si>
  <si>
    <t>Open Democracy Advice Center (ODAC)</t>
  </si>
  <si>
    <t>Khmer Institute for National Development (KIND)</t>
  </si>
  <si>
    <t xml:space="preserve">Article 19 </t>
  </si>
  <si>
    <t xml:space="preserve">Association for Freedom of Thought and Expression (AFTE) </t>
  </si>
  <si>
    <t>Tlachinollan Grupo de Apoyo a los Pueblos Indios de la Montaña A.C.</t>
  </si>
  <si>
    <t>EUROPE</t>
  </si>
  <si>
    <t>AFRICA</t>
  </si>
  <si>
    <t>ASIA</t>
  </si>
  <si>
    <t>LATIN AMERICA</t>
  </si>
  <si>
    <t>GLOBAL</t>
  </si>
  <si>
    <t>MENA</t>
  </si>
  <si>
    <t>OR2012-36600</t>
  </si>
  <si>
    <t>to provide support for "AFIC Steering Committee Meeting, Accra, 10-20 June 2012" to discuss past work and strategize on next steps</t>
  </si>
  <si>
    <t>OR2012-37050</t>
  </si>
  <si>
    <t>to support an organizational assessment to build on existing initiatives and facilitate the consolidation of AFIC's work through new strategy development</t>
  </si>
  <si>
    <t>Reflections on the Right to Information in Africa</t>
  </si>
  <si>
    <t>Preparation for Strategic Planning</t>
  </si>
  <si>
    <t>OR2012-02105</t>
  </si>
  <si>
    <t>Grant Allocation to OSISA</t>
  </si>
  <si>
    <t>OR2013-07688</t>
  </si>
  <si>
    <t xml:space="preserve">8/1/2013 - 9/30/2014
1 year </t>
  </si>
  <si>
    <t>East Africa (Uganda, Kenya and Tanzania)</t>
  </si>
  <si>
    <t xml:space="preserve">Africa Regional </t>
  </si>
  <si>
    <t>Righ to Know Nigeria</t>
  </si>
  <si>
    <t>OR2013-09228</t>
  </si>
  <si>
    <t>Regional</t>
  </si>
  <si>
    <t>Instituto de Comunicacion y Desarrollo (ICD)</t>
  </si>
  <si>
    <t>former HRGGP</t>
  </si>
  <si>
    <t>5/1/2013 - 10/31/2014</t>
  </si>
  <si>
    <t>KIND</t>
  </si>
  <si>
    <t>OR2013-08269</t>
  </si>
  <si>
    <t>1/1/2014 - 1/31/2015
1 year</t>
  </si>
  <si>
    <t>OR2013-08306</t>
  </si>
  <si>
    <t>1/1/2014 - 12/31/2014
1 year</t>
  </si>
  <si>
    <t>1/1/2013-12/31/2014
2 years</t>
  </si>
  <si>
    <t>OR2013-08268</t>
  </si>
  <si>
    <t>Freedom of Information Advocates Network 2013-2014</t>
  </si>
  <si>
    <t>OR2013-08299</t>
  </si>
  <si>
    <t>Information Commissioners’ International Exchange Network (ICIEN)</t>
  </si>
  <si>
    <t>University of Dundee</t>
  </si>
  <si>
    <t>OR2013-08831</t>
  </si>
  <si>
    <t>Promotion of the Right of Access to Information in Italy</t>
  </si>
  <si>
    <t>OSIFE</t>
  </si>
  <si>
    <t xml:space="preserve">to promote the right to information in Italy. This will include a national advocacy campaign toward a new national level access to information law and building the capacity of civil society organizations to request and use public information. </t>
  </si>
  <si>
    <t>The World Resources Institute</t>
  </si>
  <si>
    <t>Strengthening the right to information for people and the environment (STRIPE) Phase II - Indonesia and Mongolia</t>
  </si>
  <si>
    <t>OR2013-08839
OR2014-15458</t>
  </si>
  <si>
    <t>OR2013-08833</t>
  </si>
  <si>
    <t>Enhancing the right to health through access to information in Morocco</t>
  </si>
  <si>
    <t>1/2/2014 - 2/28/2015</t>
  </si>
  <si>
    <t xml:space="preserve"> to strengthen public awareness about the right to information in Morocco through the practical application of this right in one of the most wide-reaching sectors: the public health sector. </t>
  </si>
  <si>
    <t>not</t>
  </si>
  <si>
    <t>to strengthen open and accountable governance and decision-making in the Southern African region</t>
  </si>
  <si>
    <t>Hungarian Civil Liberties Union (HCLU)</t>
  </si>
  <si>
    <t>GCJF $300,000
OSJI $22,600
OSIEA $429,000
RTIF total: $242,700</t>
  </si>
  <si>
    <t>Core and program support on leadership &amp; integrity, counterterrorism, and witness protection in Kenya</t>
  </si>
  <si>
    <t>IP $20,000
TIFA $36,000</t>
  </si>
  <si>
    <t>OR2012-35540</t>
  </si>
  <si>
    <t>OR2012-35541</t>
  </si>
  <si>
    <t>Transparency International (TI) Hungary</t>
  </si>
  <si>
    <t>IP $3,000
LAP $10,975</t>
  </si>
  <si>
    <t>TIFA $50,000
OSF Mongolia $10,000</t>
  </si>
  <si>
    <t>HRI RDD</t>
  </si>
  <si>
    <t xml:space="preserve">HRI RTT </t>
  </si>
  <si>
    <t>OSIWA $50,000
O.of President $898,050</t>
  </si>
  <si>
    <t>HRI HRD</t>
  </si>
  <si>
    <t>OSF Pakistan</t>
  </si>
  <si>
    <t>ARO $100,000
President $90,000</t>
  </si>
  <si>
    <t>HRI Justice $280,000
HRI Anchors $200,000
India Prgr $80,000</t>
  </si>
  <si>
    <t xml:space="preserve">Media Link
</t>
  </si>
  <si>
    <t xml:space="preserve">Media Link / WRI project 
</t>
  </si>
  <si>
    <t xml:space="preserve">LBH Semarang and Jakarta
</t>
  </si>
  <si>
    <t xml:space="preserve">Centre for Governance and Public Accountability (CGPA)
</t>
  </si>
  <si>
    <t xml:space="preserve">Centre for Peace and Development Initiatives (CPDI) </t>
  </si>
  <si>
    <t>Mojaz Foundation</t>
  </si>
  <si>
    <r>
      <t xml:space="preserve">4/1/2012 - 12/31/2012
</t>
    </r>
    <r>
      <rPr>
        <b/>
        <sz val="10"/>
        <rFont val="Calibri"/>
        <family val="2"/>
        <scheme val="minor"/>
      </rPr>
      <t>1 year</t>
    </r>
  </si>
  <si>
    <r>
      <rPr>
        <sz val="10"/>
        <rFont val="Calibri"/>
        <family val="2"/>
        <scheme val="minor"/>
      </rPr>
      <t>7/1/2012 - 6/30/2013</t>
    </r>
    <r>
      <rPr>
        <b/>
        <sz val="10"/>
        <rFont val="Calibri"/>
        <family val="2"/>
        <scheme val="minor"/>
      </rPr>
      <t xml:space="preserve">
1 year</t>
    </r>
  </si>
  <si>
    <r>
      <rPr>
        <sz val="10"/>
        <rFont val="Calibri"/>
        <family val="2"/>
        <scheme val="minor"/>
      </rPr>
      <t>1/1/2013 - 3/31/2013</t>
    </r>
    <r>
      <rPr>
        <b/>
        <sz val="10"/>
        <rFont val="Calibri"/>
        <family val="2"/>
        <scheme val="minor"/>
      </rPr>
      <t xml:space="preserve">
3 months</t>
    </r>
  </si>
  <si>
    <r>
      <t xml:space="preserve">4/1/2012 - 10/1/2014 (modified to 01/15/2015)
</t>
    </r>
    <r>
      <rPr>
        <b/>
        <sz val="10"/>
        <rFont val="Calibri"/>
        <family val="2"/>
        <scheme val="minor"/>
      </rPr>
      <t>18 months</t>
    </r>
  </si>
  <si>
    <r>
      <rPr>
        <sz val="10"/>
        <rFont val="Calibri"/>
        <family val="2"/>
        <scheme val="minor"/>
      </rPr>
      <t>8/1/2012 - 7/31/2013</t>
    </r>
    <r>
      <rPr>
        <b/>
        <sz val="10"/>
        <rFont val="Calibri"/>
        <family val="2"/>
        <scheme val="minor"/>
      </rPr>
      <t xml:space="preserve">
1 year</t>
    </r>
  </si>
  <si>
    <r>
      <rPr>
        <sz val="10"/>
        <rFont val="Calibri"/>
        <family val="2"/>
        <scheme val="minor"/>
      </rPr>
      <t xml:space="preserve">4/1/2012 - 3/30/2014
</t>
    </r>
    <r>
      <rPr>
        <b/>
        <sz val="10"/>
        <rFont val="Calibri"/>
        <family val="2"/>
        <scheme val="minor"/>
      </rPr>
      <t>extension until 6/30/2014
2 years</t>
    </r>
  </si>
  <si>
    <r>
      <rPr>
        <sz val="10"/>
        <rFont val="Calibri"/>
        <family val="2"/>
        <scheme val="minor"/>
      </rPr>
      <t>10/1/2012 - 9/30/2014</t>
    </r>
    <r>
      <rPr>
        <b/>
        <sz val="10"/>
        <rFont val="Calibri"/>
        <family val="2"/>
        <scheme val="minor"/>
      </rPr>
      <t xml:space="preserve">
2 years</t>
    </r>
  </si>
  <si>
    <r>
      <rPr>
        <sz val="10"/>
        <rFont val="Calibri"/>
        <family val="2"/>
        <scheme val="minor"/>
      </rPr>
      <t>1/1/2013 - 12/31/2013</t>
    </r>
    <r>
      <rPr>
        <b/>
        <sz val="10"/>
        <rFont val="Calibri"/>
        <family val="2"/>
        <scheme val="minor"/>
      </rPr>
      <t xml:space="preserve">
1 year</t>
    </r>
  </si>
  <si>
    <r>
      <t xml:space="preserve">7/1/2012 - 6/30/2013
</t>
    </r>
    <r>
      <rPr>
        <b/>
        <sz val="10"/>
        <rFont val="Calibri"/>
        <family val="2"/>
        <scheme val="minor"/>
      </rPr>
      <t>1 year</t>
    </r>
  </si>
  <si>
    <r>
      <t xml:space="preserve">9/1/2012 - 8/30/2013
</t>
    </r>
    <r>
      <rPr>
        <b/>
        <sz val="10"/>
        <rFont val="Calibri"/>
        <family val="2"/>
        <scheme val="minor"/>
      </rPr>
      <t>1 year</t>
    </r>
  </si>
  <si>
    <t>NF Allocation - Advancing the right to information in Southern African Region</t>
  </si>
  <si>
    <t>Commonwealth Human Rights Initiative (CHRI) Ghana</t>
  </si>
  <si>
    <t>Commonwealth Human Rights Initiative (CHRI) India</t>
  </si>
  <si>
    <t>World Resources Institute (WRI)</t>
  </si>
  <si>
    <t>Center for Law and Democracy (CLD)</t>
  </si>
  <si>
    <t>to support preparation for strategic planning meeting</t>
  </si>
  <si>
    <r>
      <rPr>
        <sz val="10"/>
        <rFont val="Calibri"/>
        <family val="2"/>
        <scheme val="minor"/>
      </rPr>
      <t>2/1/2013-4/30/2013</t>
    </r>
    <r>
      <rPr>
        <b/>
        <sz val="10"/>
        <rFont val="Calibri"/>
        <family val="2"/>
        <scheme val="minor"/>
      </rPr>
      <t xml:space="preserve">
3 months</t>
    </r>
  </si>
  <si>
    <r>
      <t xml:space="preserve">7/1/2012-4/30/2013
</t>
    </r>
    <r>
      <rPr>
        <b/>
        <sz val="10"/>
        <rFont val="Calibri"/>
        <family val="2"/>
        <scheme val="minor"/>
      </rPr>
      <t>7 months</t>
    </r>
  </si>
  <si>
    <r>
      <rPr>
        <sz val="10"/>
        <rFont val="Calibri"/>
        <family val="2"/>
        <scheme val="minor"/>
      </rPr>
      <t>6/1/2012-
8/31/2012</t>
    </r>
    <r>
      <rPr>
        <b/>
        <sz val="10"/>
        <rFont val="Calibri"/>
        <family val="2"/>
        <scheme val="minor"/>
      </rPr>
      <t xml:space="preserve">
4 months</t>
    </r>
  </si>
  <si>
    <t>University of Pretoria, Center for Human Rights</t>
  </si>
  <si>
    <t>Africa Right to Information Model Law / 2nd phase</t>
  </si>
  <si>
    <t>drafting of an African right to information model law, including sub-regional meetings</t>
  </si>
  <si>
    <t>to promote informed public participation in policy-making and legislative reform processes in Zimbabwe</t>
  </si>
  <si>
    <r>
      <rPr>
        <sz val="10"/>
        <rFont val="Calibri"/>
        <family val="2"/>
        <scheme val="minor"/>
      </rPr>
      <t>4/1/2012-3/31/2013</t>
    </r>
    <r>
      <rPr>
        <b/>
        <sz val="10"/>
        <rFont val="Calibri"/>
        <family val="2"/>
        <scheme val="minor"/>
      </rPr>
      <t xml:space="preserve">
1 year</t>
    </r>
  </si>
  <si>
    <t>OR2012-36610 (US)
OR2012-37377 (Non-US)</t>
  </si>
  <si>
    <t>Right to Information Initiative</t>
  </si>
  <si>
    <t>implementation of the Nigerian right to information law, inlcuding capacity building for cicil servants and legislators, incluidng at state level</t>
  </si>
  <si>
    <t>Mainstreaming the use of the new Freedom of Information Act 2011 by law clinics in Nigeria</t>
  </si>
  <si>
    <r>
      <rPr>
        <sz val="10"/>
        <rFont val="Calibri"/>
        <family val="2"/>
        <scheme val="minor"/>
      </rPr>
      <t>1/1/2013-6/30/2015</t>
    </r>
    <r>
      <rPr>
        <b/>
        <sz val="10"/>
        <rFont val="Calibri"/>
        <family val="2"/>
        <scheme val="minor"/>
      </rPr>
      <t xml:space="preserve">
2 years (+extension)</t>
    </r>
  </si>
  <si>
    <t>Network of University Legal Aid Institutions (NULAI Nigeria)</t>
  </si>
  <si>
    <t>to launch a project in collaboration with the Open Society Justice Initiative to include the right to information in the work of nine existing law clinics in different regions of Nigeria</t>
  </si>
  <si>
    <t>core support, righ to information part is to support promotion of the right to information as a fundamental human right in Kenya.</t>
  </si>
  <si>
    <t>International Commission of Jurists, Kenya Chapter (ICJ-K)</t>
  </si>
  <si>
    <t>to support local communities to use the right to information, inlcuidng through CHRI's internship program. The program will target leading members of local communities, grassroots organizations, and universities from different regions of Ghana</t>
  </si>
  <si>
    <r>
      <rPr>
        <sz val="10"/>
        <rFont val="Calibri"/>
        <family val="2"/>
        <scheme val="minor"/>
      </rPr>
      <t>12/31/2012-12/31/2015</t>
    </r>
    <r>
      <rPr>
        <b/>
        <sz val="10"/>
        <rFont val="Calibri"/>
        <family val="2"/>
        <scheme val="minor"/>
      </rPr>
      <t xml:space="preserve">
3 years</t>
    </r>
  </si>
  <si>
    <r>
      <t xml:space="preserve">8/1/2012-7/31/2014
</t>
    </r>
    <r>
      <rPr>
        <b/>
        <sz val="10"/>
        <rFont val="Calibri"/>
        <family val="2"/>
        <scheme val="minor"/>
      </rPr>
      <t>2 years</t>
    </r>
  </si>
  <si>
    <r>
      <rPr>
        <sz val="10"/>
        <rFont val="Calibri"/>
        <family val="2"/>
        <scheme val="minor"/>
      </rPr>
      <t>07/01/2012-12/31/2013</t>
    </r>
    <r>
      <rPr>
        <b/>
        <sz val="10"/>
        <rFont val="Calibri"/>
        <family val="2"/>
        <scheme val="minor"/>
      </rPr>
      <t xml:space="preserve">
18 months</t>
    </r>
  </si>
  <si>
    <t>to advance the implementation of Liberia’s Freedom of Information law. LFIC will build the capacity of public institutions and CSOs using participatory tools</t>
  </si>
  <si>
    <t>Grant Allocation to OSIWA</t>
  </si>
  <si>
    <t>Grant Allocation to OSF-SA</t>
  </si>
  <si>
    <r>
      <rPr>
        <sz val="10"/>
        <rFont val="Calibri"/>
        <family val="2"/>
        <scheme val="minor"/>
      </rPr>
      <t>8/1/2012-7/31/2013</t>
    </r>
    <r>
      <rPr>
        <b/>
        <sz val="10"/>
        <rFont val="Calibri"/>
        <family val="2"/>
        <scheme val="minor"/>
      </rPr>
      <t xml:space="preserve">
1 year</t>
    </r>
  </si>
  <si>
    <t>to launch an RTI requesting website and prepare case studies on how RTI is able to advance all sorts of right agendas if effectively used by communities or sectorial groups</t>
  </si>
  <si>
    <r>
      <t xml:space="preserve">06/01/2012-05/31/2013
</t>
    </r>
    <r>
      <rPr>
        <b/>
        <sz val="10"/>
        <rFont val="Calibri"/>
        <family val="2"/>
        <scheme val="minor"/>
      </rPr>
      <t>1 year</t>
    </r>
  </si>
  <si>
    <t>OR2011-33057</t>
  </si>
  <si>
    <t>contingent grant (total: 225K for 3 years / this is 2nd year). To develop CHRI into a regional resource center on the right to information. To implement right to information laws in countries that adopted a law and to build technical capacity for the enactment of RTI laws in countries without existing legislation</t>
  </si>
  <si>
    <t>OR2012-36604</t>
  </si>
  <si>
    <t>to support a regional meeting with representatives from CSOs in the Asian region to share learning and expertise from coalitions in Indonesia and Thailand</t>
  </si>
  <si>
    <t>Regional Workshop on right to information and environment (Indonesia, Thailand, Philippines, Mongolia, Japan)</t>
  </si>
  <si>
    <t>to support Indonesian participants to attend MySociety workshop in Oxford on 2-3 April 2012 on centralized right to information requesting systems (alaveteli)</t>
  </si>
  <si>
    <r>
      <rPr>
        <sz val="10"/>
        <rFont val="Calibri"/>
        <family val="2"/>
        <scheme val="minor"/>
      </rPr>
      <t>3/1/2012-5/1/2012</t>
    </r>
    <r>
      <rPr>
        <b/>
        <sz val="10"/>
        <rFont val="Calibri"/>
        <family val="2"/>
        <scheme val="minor"/>
      </rPr>
      <t xml:space="preserve">
2 months</t>
    </r>
  </si>
  <si>
    <r>
      <rPr>
        <sz val="10"/>
        <rFont val="Calibri"/>
        <family val="2"/>
        <scheme val="minor"/>
      </rPr>
      <t>7/1/2012-2/28/2013</t>
    </r>
    <r>
      <rPr>
        <b/>
        <sz val="10"/>
        <rFont val="Calibri"/>
        <family val="2"/>
        <scheme val="minor"/>
      </rPr>
      <t xml:space="preserve">
8 months</t>
    </r>
  </si>
  <si>
    <r>
      <rPr>
        <sz val="10"/>
        <rFont val="Calibri"/>
        <family val="2"/>
        <scheme val="minor"/>
      </rPr>
      <t>10/15/2012-09/14/2013</t>
    </r>
    <r>
      <rPr>
        <b/>
        <sz val="10"/>
        <rFont val="Calibri"/>
        <family val="2"/>
        <scheme val="minor"/>
      </rPr>
      <t xml:space="preserve">
1 year</t>
    </r>
  </si>
  <si>
    <t xml:space="preserve">to implement the Indonesian RTI law, both the supply-side and the use of the law by the public. CLD will work with three local partners: the Alliance of Independent Journalists (AJI), the Indonesian Center for Environmental Law (ICEL) and the Centre for Study and Regional Learning (PATTIRO) </t>
  </si>
  <si>
    <t>to use RTI to advance health rights of people affected by mud flow caused by a company in North-East Java (Sidoarjo)</t>
  </si>
  <si>
    <r>
      <rPr>
        <sz val="10"/>
        <rFont val="Calibri"/>
        <family val="2"/>
        <scheme val="minor"/>
      </rPr>
      <t>6/1/2012-01/31/2013</t>
    </r>
    <r>
      <rPr>
        <b/>
        <sz val="10"/>
        <rFont val="Calibri"/>
        <family val="2"/>
        <scheme val="minor"/>
      </rPr>
      <t xml:space="preserve">
8 months</t>
    </r>
  </si>
  <si>
    <t>to ensure access to justice for indigenous communities by building the people’s capacity in exercising their right to information and accessing legal services from paralegals, including therein the fulfillment of procedural rights</t>
  </si>
  <si>
    <t>Affiliated Network for Social Accountability - East Asia Pacific Foundation (ANSA-EAP)</t>
  </si>
  <si>
    <t>to establish an innovative partnership model for open government through Checkmyschool.org (CMS) 2.0, a platform for online mapping and community monitoring of public education services in the Philippines</t>
  </si>
  <si>
    <t>Action for Economic Reforms and
Philipine Center for Investigative Journalism</t>
  </si>
  <si>
    <t>Promoting the Right to Information and Adoption Campaign in the Philippines</t>
  </si>
  <si>
    <t>to promote the right to information and adoption campaign in the Philippines</t>
  </si>
  <si>
    <t>OR2012-36605</t>
  </si>
  <si>
    <t>Core Funding</t>
  </si>
  <si>
    <t>to provide core funding to continue work on European Union transparency and RTI as a tool for protecting fundamental rights in Europe</t>
  </si>
  <si>
    <r>
      <t xml:space="preserve">4/1/2012-3/31/2013
</t>
    </r>
    <r>
      <rPr>
        <b/>
        <sz val="10"/>
        <rFont val="Calibri"/>
        <family val="2"/>
        <scheme val="minor"/>
      </rPr>
      <t>1 year</t>
    </r>
  </si>
  <si>
    <r>
      <rPr>
        <sz val="10"/>
        <rFont val="Calibri"/>
        <family val="2"/>
        <scheme val="minor"/>
      </rPr>
      <t>7/1/2012-6/30/2013</t>
    </r>
    <r>
      <rPr>
        <b/>
        <sz val="10"/>
        <rFont val="Calibri"/>
        <family val="2"/>
        <scheme val="minor"/>
      </rPr>
      <t xml:space="preserve">
1 year</t>
    </r>
  </si>
  <si>
    <r>
      <t xml:space="preserve">1/1/2012-12/31/2012
</t>
    </r>
    <r>
      <rPr>
        <b/>
        <sz val="10"/>
        <rFont val="Calibri"/>
        <family val="2"/>
        <scheme val="minor"/>
      </rPr>
      <t>1 year</t>
    </r>
  </si>
  <si>
    <t>to monitor state-owned companies and their disclosure requirements to address the risks of high corruption and to promote good governance in Hungary</t>
  </si>
  <si>
    <t>Core Funding 2012-2013/Year 1</t>
  </si>
  <si>
    <t>to diminish the degree of discrimination against the Roma through the empowerment of the Roma communities, including on their righ to information, via trainings, legal counselling, strategic litigation, community organizing, and media activities</t>
  </si>
  <si>
    <t>Roma Self Defence - Phase 3</t>
  </si>
  <si>
    <r>
      <rPr>
        <sz val="10"/>
        <rFont val="Calibri"/>
        <family val="2"/>
        <scheme val="minor"/>
      </rPr>
      <t>6/1/2012-12/31/2012</t>
    </r>
    <r>
      <rPr>
        <b/>
        <sz val="10"/>
        <rFont val="Calibri"/>
        <family val="2"/>
        <scheme val="minor"/>
      </rPr>
      <t xml:space="preserve">
6 months</t>
    </r>
  </si>
  <si>
    <r>
      <rPr>
        <sz val="10"/>
        <rFont val="Calibri"/>
        <family val="2"/>
        <scheme val="minor"/>
      </rPr>
      <t>7/1/2012-6/30/2013</t>
    </r>
    <r>
      <rPr>
        <b/>
        <sz val="10"/>
        <rFont val="Calibri"/>
        <family val="2"/>
        <scheme val="minor"/>
      </rPr>
      <t xml:space="preserve">
1st year (2 years)</t>
    </r>
  </si>
  <si>
    <t xml:space="preserve">to promote open data and free access to information in Kosovo by monitoring government transparency and advocating the government to adopt best practices on open data, incluidng via litigation. </t>
  </si>
  <si>
    <t>OR2013-05274
Grant Allocation to HRGGP</t>
  </si>
  <si>
    <t>Centre for Open Data in Kosovo / Year 2</t>
  </si>
  <si>
    <t>Centre for Open Data in Kosovo / Year 1</t>
  </si>
  <si>
    <t>Monitoring Freedom of Information in Italy</t>
  </si>
  <si>
    <t>to implement a multiphase right to know programme for championing media and citizens' access to information in Italy by opening up government data and making it widely available</t>
  </si>
  <si>
    <r>
      <rPr>
        <sz val="10"/>
        <rFont val="Calibri"/>
        <family val="2"/>
        <scheme val="minor"/>
      </rPr>
      <t>1/10/2013-6/30/2014</t>
    </r>
    <r>
      <rPr>
        <b/>
        <sz val="10"/>
        <rFont val="Calibri"/>
        <family val="2"/>
        <scheme val="minor"/>
      </rPr>
      <t xml:space="preserve">
1 year</t>
    </r>
  </si>
  <si>
    <t>Supporting Access to Information in Jordan</t>
  </si>
  <si>
    <t>to encourage civil society in Jordan to use their right to information guaranteed in exisiting legislation and to advocate for better access to information policies that are grounded in best international practices</t>
  </si>
  <si>
    <t>Regional Initiative: Developing tools to access information</t>
  </si>
  <si>
    <r>
      <rPr>
        <sz val="10"/>
        <rFont val="Calibri"/>
        <family val="2"/>
        <scheme val="minor"/>
      </rPr>
      <t>1/1/2013-4/30/2013</t>
    </r>
    <r>
      <rPr>
        <b/>
        <sz val="10"/>
        <rFont val="Calibri"/>
        <family val="2"/>
        <scheme val="minor"/>
      </rPr>
      <t xml:space="preserve">
4 months</t>
    </r>
  </si>
  <si>
    <t>to carry out a mapping  exercise that will serve as the basis for designing regional initiatives to promote the development and use of specific tools to access information to advance Economic Social and Cultural Rights (ESCR)</t>
  </si>
  <si>
    <t>Al-Quds Center for Political Studies</t>
  </si>
  <si>
    <t>Alianza Regional por la Libre Expresion e Informacion (Alianza)</t>
  </si>
  <si>
    <t>Consolidation of the Network for Access to Information and Freedom of Expression</t>
  </si>
  <si>
    <t>to advance the right to information and freedom of expression through support to the strategies and activities of the Alianza Regional</t>
  </si>
  <si>
    <r>
      <rPr>
        <sz val="10"/>
        <rFont val="Calibri"/>
        <family val="2"/>
        <scheme val="minor"/>
      </rPr>
      <t>1/1/2013-12/31/2013</t>
    </r>
    <r>
      <rPr>
        <b/>
        <sz val="10"/>
        <rFont val="Calibri"/>
        <family val="2"/>
        <scheme val="minor"/>
      </rPr>
      <t xml:space="preserve">
1 year</t>
    </r>
  </si>
  <si>
    <t>to hold a preparatory meeting with key partners of the ‘Alianza’ and with Cejil and Huridocs, in order to discuss and find the most suitable methodology for developing the database, in view of its aims.</t>
  </si>
  <si>
    <t>Implementing the Right to Information in Brazil - a sectorial approach</t>
  </si>
  <si>
    <t>OR2012-35532</t>
  </si>
  <si>
    <t>to promote the right to information in Brazil through a sectorial approach improving access to information on key socio-economic rights: education, housing, health and environment fields, and related services provided by state institutions</t>
  </si>
  <si>
    <t>Right to Public Information and Citizen Participation at the Municipal Level</t>
  </si>
  <si>
    <t>OR2012-35533</t>
  </si>
  <si>
    <t>to empower local groups to use transparency provisions, including the right to information law and the new law requiring greater participation in policy planning, in order to resolve environmental and urban planning challenges at the local level</t>
  </si>
  <si>
    <t>OR2012-36607</t>
  </si>
  <si>
    <t>INCIDE Citizen Power: Information and Rights for Increased Social Inclusion</t>
  </si>
  <si>
    <t>Corporacion Participa</t>
  </si>
  <si>
    <t>to work with the Incide Network to advance transparency at the local level in Chile by building the capacity of local communities to obtain and use information through participatory processes</t>
  </si>
  <si>
    <t>Fundacion Pro Acceso</t>
  </si>
  <si>
    <t>Broadening Access to Information in Education and Privacy</t>
  </si>
  <si>
    <t>OR2012-36606</t>
  </si>
  <si>
    <t>to support efforts to deepen the capacity of Chilean civil society to demand information and broaden access to information around education and privacy</t>
  </si>
  <si>
    <t>OR2012-37286</t>
  </si>
  <si>
    <t>Servicios y Ediciones Universidad Diego Portales</t>
  </si>
  <si>
    <t>Communication strategies of the Chilean RTI Coalition</t>
  </si>
  <si>
    <t>to support activities related to the communication strategies of the Chilean RTI Coalition</t>
  </si>
  <si>
    <t>Centro de Archivo y Acceso a la Information Publica (CAinfo) and ACIJ</t>
  </si>
  <si>
    <t>Awareness and Action: Increasing Educational Inclusion of Children with Disabilities</t>
  </si>
  <si>
    <t xml:space="preserve">to increase access to education and strengthen mechanisms for scholastic inclusion of children with disabilities in the City of Buenos Aires, including through the exercise of the right to access information. </t>
  </si>
  <si>
    <t>Inclusive Education: Case Review, Best Practices and Civil Society Building</t>
  </si>
  <si>
    <t>Asociacion por los Derechos Civiles (ADC)</t>
  </si>
  <si>
    <t>to promote cross-sector dialogue and carrying out case documentation of inclusive education practices in Buenos Aires Province and at national level</t>
  </si>
  <si>
    <t>Consolidating Mexico's Transparency Collective</t>
  </si>
  <si>
    <t>GESOC, Agencia para el Desarrollo, A.C.</t>
  </si>
  <si>
    <t>to encourage the federal and state governments to pass progressive RTI regulations, ensure the implementation of RTI in Mexico, and fight against negative legal and administrative reforms</t>
  </si>
  <si>
    <t>The Rebellion of the Sick Campaign</t>
  </si>
  <si>
    <r>
      <rPr>
        <sz val="10"/>
        <rFont val="Calibri"/>
        <family val="2"/>
        <scheme val="minor"/>
      </rPr>
      <t>9/1/2012-12/31/2013</t>
    </r>
    <r>
      <rPr>
        <b/>
        <sz val="10"/>
        <rFont val="Calibri"/>
        <family val="2"/>
        <scheme val="minor"/>
      </rPr>
      <t xml:space="preserve">
16 months</t>
    </r>
  </si>
  <si>
    <t>to eliminate discrimination in access to health care thorugh utilization of the right to access of information in the states of Sonora, Nueva Leon and Sinaloa, Mexico</t>
  </si>
  <si>
    <t>General Support</t>
  </si>
  <si>
    <t>FUNDAR, Centro de Analisis e Investigacion, A.C.</t>
  </si>
  <si>
    <t>Centro de Archivo y Acceso a la Information Publica (CAinfo)</t>
  </si>
  <si>
    <t>to support Fundar's work on 1) Budget and Public Policies; 2) Human Rights and Public Safety; and 3) Transparency and Accountability. HRI covers: increasing the capacity of local partners in Mexico and in several other countries in the region to use RTI as an instrumental right to advance other rights</t>
  </si>
  <si>
    <t>Using the right to information for high public interest cases in Uruguay</t>
  </si>
  <si>
    <t>OR2012-36609</t>
  </si>
  <si>
    <t>to use the right to information to advance the rights of marginalized and vulnerable groups, such as victims of domestic violence and migrants</t>
  </si>
  <si>
    <t>MySociety (UK Citizens Online Democracy)</t>
  </si>
  <si>
    <r>
      <rPr>
        <sz val="10"/>
        <rFont val="Calibri"/>
        <family val="2"/>
        <scheme val="minor"/>
      </rPr>
      <t>3/1/2012-5/15/2012</t>
    </r>
    <r>
      <rPr>
        <b/>
        <sz val="10"/>
        <rFont val="Calibri"/>
        <family val="2"/>
        <scheme val="minor"/>
      </rPr>
      <t xml:space="preserve">
2 months</t>
    </r>
  </si>
  <si>
    <t>Alaveteli Freedom of Information Conference/UK/2012</t>
  </si>
  <si>
    <t>to support the organization of Alaveteli Conference (an open source tool to request information through a single web page) to be held on April 2-3, 2012 in Oxford</t>
  </si>
  <si>
    <t>Center for Freedom of Information - international network of Information Commissioner</t>
  </si>
  <si>
    <t>start-ip fund to establish the Center for Freedom of Information as a permanent research and resource center that will provide support to information commissioners globally (based at University Dundee)</t>
  </si>
  <si>
    <r>
      <rPr>
        <sz val="10"/>
        <rFont val="Calibri"/>
        <family val="2"/>
        <scheme val="minor"/>
      </rPr>
      <t>10/1/2012-9/30/2013</t>
    </r>
    <r>
      <rPr>
        <b/>
        <sz val="10"/>
        <rFont val="Calibri"/>
        <family val="2"/>
        <scheme val="minor"/>
      </rPr>
      <t xml:space="preserve">
1 year</t>
    </r>
  </si>
  <si>
    <t>Freedom of Information Advocates Network: Network 10th Anniversary Year Coordination</t>
  </si>
  <si>
    <t>to cover operational costs of the network and to strengthen the existing tools of the FOIAnet community through a discussion list and website</t>
  </si>
  <si>
    <t>SUB TOTAL AFRICA</t>
  </si>
  <si>
    <t>SUB TOTAL GLOBAL</t>
  </si>
  <si>
    <t>TOTAL 2012</t>
  </si>
  <si>
    <t>SUB TOTAL
LATIN AMERICA</t>
  </si>
  <si>
    <t>SUB TOTAL
MENA</t>
  </si>
  <si>
    <t>SUB TOTAL
EUROPE</t>
  </si>
  <si>
    <t>SUB TOTAL
ASIA</t>
  </si>
  <si>
    <t>HUMAN RIGHTS INITIATIVE - RIGHT TO INFORMATION PORTFOLIO REVIEW, GRANTS 2012-2014 (THREE YEARS)</t>
  </si>
  <si>
    <t>Revitalizing the Campaign for Best Practice on the Right to Information in Southern Africa</t>
  </si>
  <si>
    <t xml:space="preserve">Total spending in this period: </t>
  </si>
  <si>
    <t>Freedom of Information Program 2012</t>
  </si>
  <si>
    <t>Grant allocation to TIFA</t>
  </si>
  <si>
    <t>Grant allocation to OSISA</t>
  </si>
  <si>
    <t>OR2013-11171</t>
  </si>
  <si>
    <t>Checkmyschool, five years project 2013-2018</t>
  </si>
  <si>
    <t>Affiliated Network for Social Accountability in East Asia and the Pacific (ANSA-EAP)</t>
  </si>
  <si>
    <t>Office of the President</t>
  </si>
  <si>
    <t>Check My School 3G, 2013-2014</t>
  </si>
  <si>
    <t>6/1/2013-5/31/2014
1 year</t>
  </si>
  <si>
    <t>6/1/2013-5/31/2018
5 years</t>
  </si>
  <si>
    <t>to scale-up the effectiveness and outreach of the Checkmyschool project in the Philippines and make it a sustainable program. Checkmyschool aims to improve public school education services in the Philippines with informed and empowered citizens, involved communities, and a responsive government using ICTs and community mobilization.</t>
  </si>
  <si>
    <t>to improve public school education services in the Philippines with informed and empowered citizens, involved communities, and a responsive government using ICTs and community mobilization.</t>
  </si>
  <si>
    <t xml:space="preserve">Centre for Human Rights University of Pretoria </t>
  </si>
  <si>
    <r>
      <t xml:space="preserve">4/1/2012-12/31/2012
</t>
    </r>
    <r>
      <rPr>
        <b/>
        <sz val="10"/>
        <rFont val="Calibri"/>
        <family val="2"/>
        <scheme val="minor"/>
      </rPr>
      <t>10 months</t>
    </r>
  </si>
  <si>
    <t>5/1/2013-9/30/2013
5 months</t>
  </si>
  <si>
    <t>Implementation of the African right to infomration model law</t>
  </si>
  <si>
    <t>to enable AFIC to continue operations pending the finalization and recommendations of an OSF commissioned evaluation of their work.</t>
  </si>
  <si>
    <t>Revitalizing the Campaign for Best Practice on the Right to Information in Southern African Region</t>
  </si>
  <si>
    <r>
      <t xml:space="preserve">01/01/2013-12/31/2013
</t>
    </r>
    <r>
      <rPr>
        <b/>
        <sz val="10"/>
        <rFont val="Calibri"/>
        <family val="2"/>
        <scheme val="minor"/>
      </rPr>
      <t>1st year (2 years)</t>
    </r>
  </si>
  <si>
    <t>1/1/2013-12/31/2013
2nd year (2 years)</t>
  </si>
  <si>
    <t>12/15/2013-12/31/2015
2 years</t>
  </si>
  <si>
    <t>Using Open Data and the Right to Information to Promote Service Delivery</t>
  </si>
  <si>
    <t>OSIEA</t>
  </si>
  <si>
    <t>OR2013-07434
OSIEA is the lead</t>
  </si>
  <si>
    <t>OR2012-22167
IP is the lead</t>
  </si>
  <si>
    <t>OR2012-00727
LAP is the lead</t>
  </si>
  <si>
    <t>OR2012-37752 &amp; OR2012-37753
LAP is the lead</t>
  </si>
  <si>
    <t>OR2012-36861
DRI is the lead</t>
  </si>
  <si>
    <t>OR2012-35691 
DRI is the lead</t>
  </si>
  <si>
    <t>OR2012-00686
LAP is the lead</t>
  </si>
  <si>
    <t>OR2012-01218 &amp; OR2012-01987
ARO is the lead</t>
  </si>
  <si>
    <t>OR2012-22754
Italy Fund is the lead</t>
  </si>
  <si>
    <t>OR2012-22704
HRGGP is the lead</t>
  </si>
  <si>
    <t>OR2012-36737
HU Fund is the lead</t>
  </si>
  <si>
    <t>OR2011-20991
HRGGP is the lead</t>
  </si>
  <si>
    <t>OR2012-01533
OSIEA is the lead</t>
  </si>
  <si>
    <t>to develop a network of civil society groups and media that use ICTs to lodge access to information requests and to make public bodies proactively provide information in Uganda, Kenya and Tanzania</t>
  </si>
  <si>
    <t>Initiatives de Gouernance Citoyenne (CGI)</t>
  </si>
  <si>
    <t>4 months</t>
  </si>
  <si>
    <t>Nigerian and Liberian civil society experts and government officer visit to India to study the RTI implementation model</t>
  </si>
  <si>
    <t>to get broad-based public support for access to information, and to advocate for the adoption and effective implementation of right to information policy in Cameroon, including to paralegal centers</t>
  </si>
  <si>
    <t xml:space="preserve">3/1/2013-2/28/2014
1 year </t>
  </si>
  <si>
    <t>1/1/2014-12/31/2014
1 year</t>
  </si>
  <si>
    <t>Strengthening Demand for Compliance with the Freedom of Information Act</t>
  </si>
  <si>
    <t>to increase awareness among members of the public on the usage of the Freedom of Information Act and strengthening demand for compliance with the Act, by all institutions to which it applies in Nigeria</t>
  </si>
  <si>
    <t>Freedom of Information Programme</t>
  </si>
  <si>
    <t>to launch a web portal to lodge and track access to information requests in order to compel the South African state to release requested information</t>
  </si>
  <si>
    <t>OR2013-06099
Grant Allocation to OSISA</t>
  </si>
  <si>
    <t>South African History Archives Trust (SAHA)</t>
  </si>
  <si>
    <t>7/1/2013-6/30/2014
1 year</t>
  </si>
  <si>
    <t xml:space="preserve">to support civil society organisations in Zimbabwe to use the rights to information in the new constitution to advance specific socio-economic rights and environmental rights, including through litigation </t>
  </si>
  <si>
    <t>to empower communities in Indonesia and in Mongolia to improve their environment and public health through expanded access to information, strategic public participation in government decision-making processes, and peer to peer learning</t>
  </si>
  <si>
    <t>2/1/2014 - 6/30/2015
17 months</t>
  </si>
  <si>
    <t>Promoting RTI in India and 
in South-East Asia 
(2nd year)</t>
  </si>
  <si>
    <t>Promoting RTI in India and 
in South-East Asia 
(3rd year)</t>
  </si>
  <si>
    <t>contingent grant (total: 225K for 3 years / this is 3rd year). To develop CHRI into a regional resource center on the right to information. To implement right to information laws in countries that adopted a law and to build technical capacity for the enactment of RTI laws in countries without existing legislation</t>
  </si>
  <si>
    <t>Institutional support grant for the Commonwealth Human Rights Initiative, India - Lobbying</t>
  </si>
  <si>
    <t>Includes both core and project support from the Presidential Grants, Right to Information Fund, and the Defendants’ Rights Fund. The non-lobbying part of the project: OR2013-03441 includes no contribution from HRI RTI Budget</t>
  </si>
  <si>
    <t>Checkmyschool 1st year, Mongolia</t>
  </si>
  <si>
    <t>Checkmyschool 1st year, Cambodia</t>
  </si>
  <si>
    <t>Democracy Education Center (DEMO)</t>
  </si>
  <si>
    <t xml:space="preserve">Through research, learning and piloting, the project will introduce a transparency and social accountability platform for accessing information, providing feedback, resolving issues, and to create a network of stakeholders following the Checkmyschool project experience in the Philippines. </t>
  </si>
  <si>
    <t>Civil society empowerment and advocacy for the right to information law in the Philippines</t>
  </si>
  <si>
    <t>9/1/2013-8/31/2014
1 year</t>
  </si>
  <si>
    <t>to support a selected number of organizations to use the right to information to advance key issues on which these organizations work. The Institute will also continue to mobilize and deepen the freedom of information movement to secure the passage of a dedicated law</t>
  </si>
  <si>
    <t>OR2013-03280
Grant allocation to TIFA</t>
  </si>
  <si>
    <t>a study trip for Mongolian civil society organization representatives to travel to Indonesia to advance their understanding of right to information implementation</t>
  </si>
  <si>
    <t>OSF-Mongolia $20,430
TIFA $3,080</t>
  </si>
  <si>
    <t xml:space="preserve">4/3/2013-5/31/2013
2 months </t>
  </si>
  <si>
    <t>SUB TOTAL
AFRICA</t>
  </si>
  <si>
    <t>TOTAL 2013</t>
  </si>
  <si>
    <t>6/15/2013-7/15/2013
1 month</t>
  </si>
  <si>
    <t>to introduce the concept of community social audits to civil society organizations in Pakistan and to build their capacity to use participatory tools of social audit to strengthen democratic governance, transparency and accountability</t>
  </si>
  <si>
    <t>OR2013-06395
OSF Pakistan is the lead</t>
  </si>
  <si>
    <t>to help civil society across Europe, with a focus on the crisis-hit countries of Southern Europe, obtain the information they need to defend human rights, participate in decision making, and hold national governments and the EU to account.</t>
  </si>
  <si>
    <t>07/01/2013-12/31/2014
18 months</t>
  </si>
  <si>
    <t>1/1/2013-2/28/2014
14 months</t>
  </si>
  <si>
    <t>to use the right of access to information to monitor transparency in privatization and business in Georgia</t>
  </si>
  <si>
    <t>2/1/2013-1/31/2014
1 year</t>
  </si>
  <si>
    <t>to address the risks of high corruption and promoting good governance in Hungary</t>
  </si>
  <si>
    <t>OR2013-02955
HRGGP is the lead</t>
  </si>
  <si>
    <t>WhoKnowsWhat?/Phase 2</t>
  </si>
  <si>
    <t>to improve the right to information request portal built on the Alaveteli software and to continue legal challenges to selected rejected requests</t>
  </si>
  <si>
    <t>OR2013-03160
Info Program is the lead</t>
  </si>
  <si>
    <t>11/30/2013 - 1/31/2015
15 months</t>
  </si>
  <si>
    <r>
      <rPr>
        <sz val="10"/>
        <rFont val="Calibri"/>
        <family val="2"/>
        <scheme val="minor"/>
      </rPr>
      <t>7/1/2013-6/30/2014</t>
    </r>
    <r>
      <rPr>
        <b/>
        <sz val="10"/>
        <rFont val="Calibri"/>
        <family val="2"/>
        <scheme val="minor"/>
      </rPr>
      <t xml:space="preserve">
</t>
    </r>
    <r>
      <rPr>
        <sz val="10"/>
        <rFont val="Calibri"/>
        <family val="2"/>
        <scheme val="minor"/>
      </rPr>
      <t>2nd year (2 years)</t>
    </r>
  </si>
  <si>
    <t>1/1/2013-12/31/2013
1st year (2years)</t>
  </si>
  <si>
    <t xml:space="preserve">to advance the enforcement of the Aarhus Convention, which guarantees access to information and right to public participation. The project will focus on big development projects using water, air, and shale gas resources and waste and biofuel management. </t>
  </si>
  <si>
    <t>1/1/2013 - 12/1/2013
1 year</t>
  </si>
  <si>
    <t>Strengthening Access to Information at the Regional Level (Alianza Regional)</t>
  </si>
  <si>
    <t>to advance the right to information in Latin America through supporting the strategies, activities and sharing of experiences of the Regional Alliance for Freedom of Expression and Access to Information (Alianza Regional)</t>
  </si>
  <si>
    <t>5/1/2013-11/30/2013
7 months</t>
  </si>
  <si>
    <t>to strengthen common understanding of the right to information among the communities of access to information activists, archivist and information management specialists in Latin America</t>
  </si>
  <si>
    <t>OR2013-03567 
LAP is the lead</t>
  </si>
  <si>
    <t>6/1/2013-5/30/2014
1 year</t>
  </si>
  <si>
    <t>to support efforts to deepen the capacity of Chilean civil society to demand information and broaden access to information around issues of public health, education, and personal privacy</t>
  </si>
  <si>
    <t>OR2013-08212
LAP is the lead</t>
  </si>
  <si>
    <t>OR2013-03611 
LAP is the lead</t>
  </si>
  <si>
    <t xml:space="preserve">Centro de Archivo y Acceso a la Information Publica (CAinfo) </t>
  </si>
  <si>
    <t>to strengthen the implementation of Uruguay’s right to information law by linking it to other rights and build on its current inclusive education work that focuses on children with disabilities</t>
  </si>
  <si>
    <t xml:space="preserve">5/1/2013-2/28/2104
10 months </t>
  </si>
  <si>
    <t>to raise public awareness on the access to information right in Lebanon, and to lobby the parliament to ratify the “Access to Information” draft law and accelerate the discussion process</t>
  </si>
  <si>
    <t>11/01/2013 - 2/28/2015
15 months</t>
  </si>
  <si>
    <t>to map out the goals, strategies, and fundraising objectives for FOIANET</t>
  </si>
  <si>
    <t>to promote the structured exchange of knowledge and opinion among Information Commissioners across the globe and to improve the effective engagement of Commissioners in international access to information initiatives such as the Open Government Partnership</t>
  </si>
  <si>
    <t>OR2014-16675
Grant Allocation to OSF-SA</t>
  </si>
  <si>
    <t xml:space="preserve">to advance the right to information in South African and Southern African region. in the region ODAC will support and highlight exemplary efforts that demonstrate or promote the incorporation of principles of right to information within the broader socio-economic development agenda </t>
  </si>
  <si>
    <t>Activating Archive for Justice</t>
  </si>
  <si>
    <t>to use the right to truth and the right to information to work for accountability and challenge impunity particularly against private sector abuses in South Africa</t>
  </si>
  <si>
    <t>11/1/2014 - 4/30/2016
18 months</t>
  </si>
  <si>
    <t>7/1/2014-10/31/2015
16 months</t>
  </si>
  <si>
    <t>Protimos</t>
  </si>
  <si>
    <t>3/1/2014-2/28/2015
1 year</t>
  </si>
  <si>
    <t>The Seinoli Public Law Project</t>
  </si>
  <si>
    <t>to empower marginalised communities in Lesotho who have gone through the resettlement process to use the whole process of the law as a means of protecting their social, economic and environmental interests</t>
  </si>
  <si>
    <t>Allocation to OSIWA</t>
  </si>
  <si>
    <t>Grant Allocation to OSIWA (there is no FC record)</t>
  </si>
  <si>
    <t>2/1/2014-4/1/2014
2 months</t>
  </si>
  <si>
    <t>Right to Infomration Capacity Building event in Cote d'Ivoire</t>
  </si>
  <si>
    <t>to strengthen the capacity of civil society and government of Benine and Cote d"ivoire to adopt a right to information law. Costs of a meeting in March 2014</t>
  </si>
  <si>
    <t>OR2014-16676
Grant Allocation to OSIWA</t>
  </si>
  <si>
    <t>Center for Democratic Development  (CDD)</t>
  </si>
  <si>
    <t>11/1/2014 -10/31/2018
4 years</t>
  </si>
  <si>
    <t>NF Allocation -GPSA / Promoting Social Accountability through Citizens Participation in Local Governance in Ghana</t>
  </si>
  <si>
    <t>to build on its existing social accountability program and support the development of an informed citizenry by building citizen networks to enhance informed and effective participation in the budgeting and planning processes of District Assemblies in Ghana</t>
  </si>
  <si>
    <t>9/1/2014-8/30/2015
1 year</t>
  </si>
  <si>
    <t>Enhancing Human Rights Defenders security through increased access to information mechanisms</t>
  </si>
  <si>
    <t>to set up an effective alert system and monitor and document the situation of land rights defenders in the Rwenzori region in Uganda</t>
  </si>
  <si>
    <t>Checkmyschool Cambodia, 2nd year</t>
  </si>
  <si>
    <t>1/1/2015-6/30/2016
18 months</t>
  </si>
  <si>
    <t>to build on the pilot year achievements, and develop a sustainable, informed, and constructive engagement between the government and civil society, on improving education services in Cambodia</t>
  </si>
  <si>
    <t>Extra costs for data visualization linked to the project: Strengthening the right to information for people and the environment (STRIPE) Phase II - Indonesia and Mongolia</t>
  </si>
  <si>
    <t>8/1/2014-1/31/2015
6 months</t>
  </si>
  <si>
    <t>OR2014-15458
Grant allocation to TIFA</t>
  </si>
  <si>
    <t>NF ALLOCATION: Strengthening the right to information for people and the environment, Phase 2, Indonesia, additional</t>
  </si>
  <si>
    <t>OR2014-16671
Grant Allocation to TIFA</t>
  </si>
  <si>
    <t>10/1/2014-9/30/2015
1 year</t>
  </si>
  <si>
    <t>NF Allocation - Developping access to information model for the National Health Insurance in Indonesia</t>
  </si>
  <si>
    <t>to conduct policy advocacy for open data on the National Health Insurance in Indonesia with the aim to ensure access to health insurance for the most vulnerable population in Indonesia</t>
  </si>
  <si>
    <t>OR2014-16673
Grant Allocation to TIFA</t>
  </si>
  <si>
    <t>to promote the right to information and participation of people in the provinces of Central Java and in Jakarta to ensure that sound policies are introduced to protect the people’s rights related to spatial planning</t>
  </si>
  <si>
    <t>OR2014-17749
Grant allocation to OSF-Pakistan</t>
  </si>
  <si>
    <t>OR2014-17752
Grant allocation to OSF-Pakistan</t>
  </si>
  <si>
    <t>OR2014-17853
Grant allocation to OSF-Pakistan</t>
  </si>
  <si>
    <t>Social Audit of Water and Sanitation Schemes in Mardan District of Khyber Pakhtunkhwa Province (Pakistan)</t>
  </si>
  <si>
    <t>1/1/2015-12/31/2015
1 year</t>
  </si>
  <si>
    <t>to improve access to safe drinking water and sanitation through the social audit of selected development (water supply) schemes of the Public Health Engineering Department (PHED) in District Mardan</t>
  </si>
  <si>
    <t>Improving access and quality of education in Pakistan</t>
  </si>
  <si>
    <t>to Improve access and quality of education in Pakistan by promoting transparent and participatory school governance at the local level in district Multan</t>
  </si>
  <si>
    <t>Social Audit of a public school in Narowal</t>
  </si>
  <si>
    <t>to increase government transparency and accountability in the sphere of public finances in education through involving and strengthening community organizations through social audit</t>
  </si>
  <si>
    <t>Institutional Grant to Commonwealth Human Rights Initiative (CHRI) New Delhi</t>
  </si>
  <si>
    <t>Commonwealth Human Rights Initiative (CHRI India)</t>
  </si>
  <si>
    <t xml:space="preserve">4/1/2015-3/31/2017 </t>
  </si>
  <si>
    <t>2 years</t>
  </si>
  <si>
    <t>general support, including for righ to inofmration work in India and the region</t>
  </si>
  <si>
    <t>Partial Core Institutional Support for 2014/year 2</t>
  </si>
  <si>
    <t>1/1/2014-12/31/2014
1 year (2nd year)</t>
  </si>
  <si>
    <t>to ensure effective regulation of public participation in environmental decision-making, to harmonize the existing environmental by-laws with the 2011 Law “on access to public information”, to strengthen the recently launched system of e-governance in environmental protection.</t>
  </si>
  <si>
    <t>Advocating for transparent and accountable mineral resources governance in Georgia</t>
  </si>
  <si>
    <t>8/1/2014-7/30/2015
1 year</t>
  </si>
  <si>
    <t>to promote transparent, accountable and sustainable mineral resources governance in Georgia</t>
  </si>
  <si>
    <t>OR2014-17320</t>
  </si>
  <si>
    <t>11/1/2014-4/30/2016
18 months</t>
  </si>
  <si>
    <t>to promote and protect the right of access to information in Europe as a tool for defending human rights, to promote public participation in decision-making, and to hold governments and other public and private bodies accountable</t>
  </si>
  <si>
    <t>Information Program</t>
  </si>
  <si>
    <t>Asociación Civil por la Igualdad y la Justicia (ACIJ) in collaboration with CAINFO</t>
  </si>
  <si>
    <t>Core support - Right to information and Disability rights in Argentina</t>
  </si>
  <si>
    <t>9/1/2014-11/30/2015
15 months</t>
  </si>
  <si>
    <t>to advance the rights of persons with disabilities and to generate replicable working models to promote socio-economic and environmental rights with the application of the right to information, including participatory monitoring processes - in collaboration with CAINFO Uruguay</t>
  </si>
  <si>
    <t>OR2014-12386
LAP is the lead</t>
  </si>
  <si>
    <t>Promoting Freedom of Information in Brazil</t>
  </si>
  <si>
    <t>4/1/2014-6/30/2015
15 months</t>
  </si>
  <si>
    <t>to monitor the implementation of the Right to Information Law in Brazil and increase and improve the information and data available in three thematic areas: environment, violence against women and human trafficking</t>
  </si>
  <si>
    <t>Advancing the right to information to protect other rights in Chile</t>
  </si>
  <si>
    <t>10/1/2014-12/31/2015
15 months</t>
  </si>
  <si>
    <t>to promote participatory processes in addressing health issues with the use of the right to information through collaborative efforts with the Transparency Council (an independent oversight body) and other civil society actors</t>
  </si>
  <si>
    <t>Centro para la Acción Legal en Derechos Humanos (CALDH)</t>
  </si>
  <si>
    <t>11/1/2014-10/31/2015
1 year</t>
  </si>
  <si>
    <t>Guaranteeing human rights defenders access to information</t>
  </si>
  <si>
    <t>to use the right to information to investigate and litigate cases where indigenous communities have been deprived of their land and access to natural resources in Guatemala</t>
  </si>
  <si>
    <t>Gestion Social y Cooperacion A.C. (GESOC)</t>
  </si>
  <si>
    <t>OR2014-17089
LAP is the lead</t>
  </si>
  <si>
    <t>10/1/2014-3/31/2015
6 months</t>
  </si>
  <si>
    <t>Bringing Together the Open Government Partnership and the Post-2015 Agenda</t>
  </si>
  <si>
    <t>to compile right to information case studies to be used for advocacy for the Post-2015 agenda and to identify synergies with the Open Government Partnership</t>
  </si>
  <si>
    <t>The right to truth and access to justice in gross violations of human rights in Guerrero, Mexico</t>
  </si>
  <si>
    <t>11/1/2014-6/30/2015
8 months</t>
  </si>
  <si>
    <t>to support communities in Guerrero province in Mexico to find out the truth about gross human rights violations and to access justice</t>
  </si>
  <si>
    <t>TOTAL 2014</t>
  </si>
  <si>
    <t>SUB TOTAL
GLOBAL</t>
  </si>
  <si>
    <t>Article 19 Tunisia</t>
  </si>
  <si>
    <t>OR2014-17215
ARO is the lead</t>
  </si>
  <si>
    <t>OR2014-17635
ARO is the lead</t>
  </si>
  <si>
    <t>Using Right to Information to improve rural women’s access to quality health services</t>
  </si>
  <si>
    <t>11/1/2014-10/31/2016
2 years</t>
  </si>
  <si>
    <t>to use access to information and public consultation mechanisms by health service providers at the region to assure equal access to health services for rural women in Tunisia</t>
  </si>
  <si>
    <t>Institutional Support</t>
  </si>
  <si>
    <t>3/15/2015-2/28/2016
1 year</t>
  </si>
  <si>
    <t>o strengthen the environment for freedom of expression and information through research, policy advocacy, and strategic litigation in Egypt</t>
  </si>
  <si>
    <t>The Access Initiative Global Gathering in Colombia</t>
  </si>
  <si>
    <t>9/1/2014-10/30/2014
2 months</t>
  </si>
  <si>
    <t>World Resources Institute</t>
  </si>
  <si>
    <t>to support the participation of eight HRI grantees to The Access Initiative Global gathering in Colombia, to enable and encourage learning, experience exchange and strategic planning across geographies, among groups working on right to information and environment</t>
  </si>
  <si>
    <t>OR2014-13878
IJP is the lead</t>
  </si>
  <si>
    <t>Legal and Policy Development and Support</t>
  </si>
  <si>
    <t>IJP 600K
HRI Civic Space 70K</t>
  </si>
  <si>
    <t>general support, incluidng for right to information global activities</t>
  </si>
  <si>
    <t>NF Allocation - Promoting the right to information, participation and access to justice in spatial planning in Indonesia</t>
  </si>
  <si>
    <t>Total co-funding within OSF:</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</si>
</sst>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_);\(&quot;$&quot;#,##0\)"/>
    <numFmt numFmtId="44" formatCode="_(&quot;$&quot;* #,##0.00_);_(&quot;$&quot;* \(#,##0.00\);_(&quot;$&quot;* &quot;-&quot;??_);_(@_)"/>
    <numFmt numFmtId="43" formatCode="_(* #,##0.00_);_(* \(#,##0.00\);_(* &quot;-&quot;??_);_(@_)"/>
    <numFmt numFmtId="164" formatCode="&quot;$&quot;#,##0"/>
    <numFmt numFmtId="165" formatCode="&quot;$&quot;#,##0;[Red]&quot;$&quot;#,##0"/>
  </numFmts>
  <fonts count="15" x14ac:knownFonts="1">
    <font>
      <sz val="11"/>
      <color theme="1"/>
      <name val="Calibri"/>
      <family val="2"/>
      <scheme val="minor"/>
    </font>
    <font>
      <sz val="10"/>
      <name val="Arial"/>
      <family val="2"/>
    </font>
    <font>
      <sz val="10"/>
      <name val="Arial"/>
      <family val="2"/>
    </font>
    <font>
      <sz val="10"/>
      <color theme="1"/>
      <name val="Calibri"/>
      <family val="2"/>
      <scheme val="minor"/>
    </font>
    <font>
      <sz val="10"/>
      <name val="Calibri"/>
      <family val="2"/>
      <scheme val="minor"/>
    </font>
    <font>
      <b/>
      <sz val="12"/>
      <color theme="1"/>
      <name val="Calibri"/>
      <family val="2"/>
      <scheme val="minor"/>
    </font>
    <font>
      <b/>
      <sz val="10"/>
      <color theme="1"/>
      <name val="Calibri"/>
      <family val="2"/>
      <scheme val="minor"/>
    </font>
    <font>
      <b/>
      <sz val="10"/>
      <color rgb="FF0070C0"/>
      <name val="Calibri"/>
      <family val="2"/>
      <scheme val="minor"/>
    </font>
    <font>
      <b/>
      <sz val="10"/>
      <name val="Calibri"/>
      <family val="2"/>
      <scheme val="minor"/>
    </font>
    <font>
      <sz val="10"/>
      <color indexed="8"/>
      <name val="Calibri"/>
      <family val="2"/>
      <scheme val="minor"/>
    </font>
    <font>
      <b/>
      <sz val="10"/>
      <color rgb="FFFF0000"/>
      <name val="Calibri"/>
      <family val="2"/>
      <scheme val="minor"/>
    </font>
    <font>
      <b/>
      <sz val="11"/>
      <color theme="1"/>
      <name val="Calibri"/>
      <family val="2"/>
      <scheme val="minor"/>
    </font>
    <font>
      <b/>
      <sz val="14"/>
      <color theme="3" tint="0.39997558519241921"/>
      <name val="Calibri"/>
      <family val="2"/>
      <scheme val="minor"/>
    </font>
    <font>
      <b/>
      <sz val="12"/>
      <color rgb="FF0070C0"/>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12">
    <xf numFmtId="0" fontId="0"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cellStyleXfs>
  <cellXfs count="95">
    <xf numFmtId="0" fontId="0" fillId="0" borderId="0" xfId="0"/>
    <xf numFmtId="0" fontId="3" fillId="0" borderId="0" xfId="0" applyFont="1"/>
    <xf numFmtId="0" fontId="3" fillId="2" borderId="0" xfId="0" applyFont="1" applyFill="1"/>
    <xf numFmtId="0" fontId="3" fillId="0" borderId="0" xfId="0" applyFont="1" applyAlignment="1">
      <alignment vertical="center"/>
    </xf>
    <xf numFmtId="0" fontId="3" fillId="2" borderId="1" xfId="0" applyFont="1" applyFill="1" applyBorder="1" applyAlignment="1">
      <alignment vertical="center"/>
    </xf>
    <xf numFmtId="0" fontId="3" fillId="0" borderId="0" xfId="0" applyFont="1" applyAlignment="1">
      <alignment horizontal="left"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xf>
    <xf numFmtId="164" fontId="3" fillId="2" borderId="1" xfId="0" applyNumberFormat="1" applyFont="1" applyFill="1" applyBorder="1" applyAlignment="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4" fillId="0" borderId="1" xfId="0" applyFont="1" applyFill="1" applyBorder="1" applyAlignment="1">
      <alignment horizontal="center" vertical="center" wrapText="1"/>
    </xf>
    <xf numFmtId="164" fontId="3" fillId="0" borderId="0" xfId="0" applyNumberFormat="1" applyFont="1" applyAlignment="1">
      <alignment vertical="center"/>
    </xf>
    <xf numFmtId="164" fontId="6" fillId="0" borderId="0" xfId="0" applyNumberFormat="1" applyFont="1" applyAlignment="1">
      <alignment vertical="center"/>
    </xf>
    <xf numFmtId="0" fontId="3" fillId="0" borderId="1" xfId="0" applyFont="1" applyBorder="1" applyAlignment="1">
      <alignment horizontal="left" vertical="top" wrapText="1"/>
    </xf>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8" fillId="4" borderId="1" xfId="1" applyFont="1" applyFill="1" applyBorder="1" applyAlignment="1">
      <alignment horizontal="center" vertical="center"/>
    </xf>
    <xf numFmtId="0" fontId="8" fillId="4" borderId="1" xfId="1" applyFont="1" applyFill="1" applyBorder="1" applyAlignment="1">
      <alignment horizontal="center" vertical="center" wrapText="1"/>
    </xf>
    <xf numFmtId="0" fontId="7" fillId="3" borderId="1" xfId="1" applyFont="1" applyFill="1" applyBorder="1" applyAlignment="1">
      <alignment horizontal="center" vertical="center"/>
    </xf>
    <xf numFmtId="0" fontId="4" fillId="0" borderId="2"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horizontal="left" vertical="center" wrapText="1"/>
    </xf>
    <xf numFmtId="0" fontId="4" fillId="3" borderId="1" xfId="0" applyFont="1" applyFill="1" applyBorder="1" applyAlignment="1">
      <alignment horizontal="center" wrapText="1"/>
    </xf>
    <xf numFmtId="0" fontId="4" fillId="3" borderId="1" xfId="1" applyFont="1" applyFill="1" applyBorder="1" applyAlignment="1">
      <alignment horizontal="left" vertical="center" wrapText="1"/>
    </xf>
    <xf numFmtId="0" fontId="4" fillId="3" borderId="1" xfId="0" applyFont="1" applyFill="1" applyBorder="1" applyAlignment="1">
      <alignment horizontal="center"/>
    </xf>
    <xf numFmtId="164" fontId="4" fillId="3" borderId="1" xfId="0" applyNumberFormat="1" applyFont="1" applyFill="1" applyBorder="1"/>
    <xf numFmtId="5" fontId="4" fillId="3" borderId="1" xfId="0" applyNumberFormat="1" applyFont="1" applyFill="1" applyBorder="1" applyAlignment="1">
      <alignment horizontal="right" wrapText="1"/>
    </xf>
    <xf numFmtId="5" fontId="4" fillId="3" borderId="1" xfId="0" applyNumberFormat="1" applyFont="1" applyFill="1" applyBorder="1" applyAlignment="1">
      <alignment horizontal="center" wrapText="1"/>
    </xf>
    <xf numFmtId="0" fontId="4"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0" fontId="9" fillId="0" borderId="2" xfId="1" applyFont="1" applyFill="1" applyBorder="1" applyAlignment="1">
      <alignment horizontal="center" vertical="center" wrapText="1"/>
    </xf>
    <xf numFmtId="164" fontId="8" fillId="0" borderId="1" xfId="1" applyNumberFormat="1" applyFont="1" applyFill="1" applyBorder="1" applyAlignment="1">
      <alignment horizontal="center" vertical="center" wrapText="1"/>
    </xf>
    <xf numFmtId="0" fontId="4" fillId="0" borderId="2" xfId="1" applyFont="1" applyFill="1" applyBorder="1" applyAlignment="1">
      <alignment horizontal="left" vertical="center" wrapText="1"/>
    </xf>
    <xf numFmtId="165" fontId="4" fillId="0" borderId="2" xfId="1" applyNumberFormat="1" applyFont="1" applyFill="1" applyBorder="1" applyAlignment="1">
      <alignment vertical="center"/>
    </xf>
    <xf numFmtId="0" fontId="4" fillId="0" borderId="1" xfId="1" applyFont="1" applyFill="1" applyBorder="1" applyAlignment="1">
      <alignment horizontal="center" vertical="center"/>
    </xf>
    <xf numFmtId="164" fontId="4" fillId="0" borderId="1" xfId="1" applyNumberFormat="1" applyFont="1" applyFill="1" applyBorder="1" applyAlignment="1">
      <alignment vertical="center"/>
    </xf>
    <xf numFmtId="164" fontId="4" fillId="0" borderId="1" xfId="1" applyNumberFormat="1" applyFont="1" applyFill="1" applyBorder="1" applyAlignment="1">
      <alignment horizontal="center" vertical="center" wrapText="1"/>
    </xf>
    <xf numFmtId="0" fontId="8" fillId="2" borderId="1" xfId="1" applyFont="1" applyFill="1" applyBorder="1" applyAlignment="1">
      <alignment horizontal="center" vertical="center" wrapText="1"/>
    </xf>
    <xf numFmtId="164" fontId="4" fillId="2" borderId="1" xfId="1" applyNumberFormat="1" applyFont="1" applyFill="1" applyBorder="1" applyAlignment="1">
      <alignment horizontal="right" vertical="center" wrapText="1"/>
    </xf>
    <xf numFmtId="164" fontId="4" fillId="0" borderId="1" xfId="1" applyNumberFormat="1" applyFont="1" applyFill="1" applyBorder="1" applyAlignment="1">
      <alignment horizontal="right" vertical="center" wrapText="1"/>
    </xf>
    <xf numFmtId="164" fontId="4" fillId="2" borderId="1" xfId="1" applyNumberFormat="1" applyFont="1" applyFill="1" applyBorder="1" applyAlignment="1">
      <alignment vertical="center"/>
    </xf>
    <xf numFmtId="0" fontId="4" fillId="2" borderId="2" xfId="1" applyFont="1" applyFill="1" applyBorder="1" applyAlignment="1">
      <alignment horizontal="center" vertical="center" wrapText="1"/>
    </xf>
    <xf numFmtId="0" fontId="4" fillId="2" borderId="2" xfId="1" applyFont="1" applyFill="1" applyBorder="1" applyAlignment="1">
      <alignment horizontal="left" vertical="center" wrapText="1"/>
    </xf>
    <xf numFmtId="164" fontId="4" fillId="2" borderId="2" xfId="1" applyNumberFormat="1" applyFont="1" applyFill="1" applyBorder="1" applyAlignment="1">
      <alignment horizontal="right" vertical="center" wrapText="1"/>
    </xf>
    <xf numFmtId="0" fontId="4" fillId="2" borderId="1" xfId="1" applyFont="1" applyFill="1" applyBorder="1" applyAlignment="1">
      <alignment horizontal="center" vertical="center"/>
    </xf>
    <xf numFmtId="0" fontId="9" fillId="2" borderId="2" xfId="1" applyFont="1" applyFill="1" applyBorder="1" applyAlignment="1">
      <alignment horizontal="center" vertical="center" wrapText="1"/>
    </xf>
    <xf numFmtId="164" fontId="8" fillId="2" borderId="1" xfId="1" applyNumberFormat="1" applyFont="1" applyFill="1" applyBorder="1" applyAlignment="1">
      <alignment horizontal="center" vertical="center" wrapText="1"/>
    </xf>
    <xf numFmtId="165" fontId="4" fillId="2" borderId="2" xfId="1" applyNumberFormat="1" applyFont="1" applyFill="1" applyBorder="1" applyAlignment="1">
      <alignment vertical="center"/>
    </xf>
    <xf numFmtId="0" fontId="8" fillId="2" borderId="2" xfId="1" applyFont="1" applyFill="1" applyBorder="1" applyAlignment="1">
      <alignment horizontal="center" vertical="center" wrapText="1"/>
    </xf>
    <xf numFmtId="0" fontId="8" fillId="0" borderId="1" xfId="1" applyFont="1" applyFill="1" applyBorder="1" applyAlignment="1">
      <alignment horizontal="center" vertical="center" wrapText="1"/>
    </xf>
    <xf numFmtId="164" fontId="4" fillId="0" borderId="2" xfId="1" applyNumberFormat="1" applyFont="1" applyFill="1" applyBorder="1" applyAlignment="1">
      <alignment horizontal="right" vertical="center" wrapText="1"/>
    </xf>
    <xf numFmtId="164" fontId="4" fillId="0" borderId="2" xfId="1" applyNumberFormat="1" applyFont="1" applyFill="1" applyBorder="1" applyAlignment="1">
      <alignment vertical="center"/>
    </xf>
    <xf numFmtId="164" fontId="4" fillId="0" borderId="2" xfId="1" applyNumberFormat="1" applyFont="1" applyFill="1" applyBorder="1" applyAlignment="1">
      <alignment vertical="center" wrapText="1"/>
    </xf>
    <xf numFmtId="165" fontId="4" fillId="0" borderId="2" xfId="1" applyNumberFormat="1" applyFont="1" applyFill="1" applyBorder="1" applyAlignment="1">
      <alignment horizontal="center" vertical="center"/>
    </xf>
    <xf numFmtId="0" fontId="4" fillId="0" borderId="2" xfId="1" applyFont="1" applyFill="1" applyBorder="1" applyAlignment="1">
      <alignment horizontal="center" vertical="center"/>
    </xf>
    <xf numFmtId="164" fontId="4" fillId="2" borderId="1" xfId="1" applyNumberFormat="1" applyFont="1" applyFill="1" applyBorder="1" applyAlignment="1">
      <alignment horizontal="center" vertical="center" wrapText="1"/>
    </xf>
    <xf numFmtId="0" fontId="8" fillId="0" borderId="0" xfId="1" applyFont="1" applyFill="1" applyBorder="1" applyAlignment="1">
      <alignment vertical="center"/>
    </xf>
    <xf numFmtId="0" fontId="4" fillId="0" borderId="0" xfId="1" applyFont="1" applyFill="1" applyAlignment="1">
      <alignment vertical="center"/>
    </xf>
    <xf numFmtId="164" fontId="8" fillId="0" borderId="0" xfId="1" applyNumberFormat="1" applyFont="1" applyFill="1" applyBorder="1" applyAlignment="1">
      <alignment horizontal="right" vertical="center"/>
    </xf>
    <xf numFmtId="0" fontId="4" fillId="0" borderId="0" xfId="1" applyFont="1" applyFill="1" applyAlignment="1">
      <alignment horizontal="left" vertical="center"/>
    </xf>
    <xf numFmtId="0" fontId="4" fillId="0" borderId="0" xfId="1" applyFont="1" applyFill="1" applyAlignment="1">
      <alignment horizontal="center" vertical="center"/>
    </xf>
    <xf numFmtId="164" fontId="8" fillId="0" borderId="0" xfId="1" applyNumberFormat="1" applyFont="1" applyFill="1" applyBorder="1" applyAlignment="1">
      <alignment vertical="center"/>
    </xf>
    <xf numFmtId="0" fontId="8" fillId="4" borderId="1" xfId="1" applyFont="1" applyFill="1" applyBorder="1" applyAlignment="1">
      <alignment horizontal="left" vertical="center"/>
    </xf>
    <xf numFmtId="0" fontId="4"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6" fillId="0" borderId="0" xfId="0" applyFont="1" applyAlignment="1">
      <alignment horizontal="center" vertical="center"/>
    </xf>
    <xf numFmtId="164" fontId="8" fillId="0" borderId="0" xfId="1" applyNumberFormat="1" applyFont="1" applyFill="1" applyBorder="1" applyAlignment="1">
      <alignment horizontal="center" vertical="center"/>
    </xf>
    <xf numFmtId="0" fontId="3" fillId="0" borderId="1" xfId="0" applyFont="1" applyBorder="1" applyAlignment="1">
      <alignment horizontal="center" vertical="top" wrapText="1"/>
    </xf>
    <xf numFmtId="0" fontId="5" fillId="0" borderId="0" xfId="0" applyFont="1" applyAlignment="1">
      <alignment vertical="center"/>
    </xf>
    <xf numFmtId="0" fontId="11" fillId="0" borderId="0" xfId="0" applyFont="1" applyAlignment="1">
      <alignment vertical="center"/>
    </xf>
    <xf numFmtId="165" fontId="5" fillId="0" borderId="0" xfId="0" applyNumberFormat="1" applyFont="1" applyAlignment="1">
      <alignment vertical="center"/>
    </xf>
    <xf numFmtId="164" fontId="10" fillId="0" borderId="0" xfId="0" applyNumberFormat="1" applyFont="1" applyAlignment="1">
      <alignment vertical="top" wrapText="1"/>
    </xf>
    <xf numFmtId="0" fontId="12" fillId="0" borderId="0" xfId="0" applyFont="1" applyAlignment="1">
      <alignment horizontal="left" vertical="center"/>
    </xf>
    <xf numFmtId="164" fontId="8" fillId="2" borderId="1" xfId="1" applyNumberFormat="1" applyFont="1" applyFill="1" applyBorder="1" applyAlignment="1">
      <alignment vertical="center"/>
    </xf>
    <xf numFmtId="0" fontId="4" fillId="3" borderId="2" xfId="1" applyFont="1" applyFill="1" applyBorder="1" applyAlignment="1">
      <alignment horizontal="center" vertical="center" wrapText="1"/>
    </xf>
    <xf numFmtId="0" fontId="4" fillId="3" borderId="1" xfId="1" applyFont="1" applyFill="1" applyBorder="1" applyAlignment="1">
      <alignment horizontal="center" vertical="center" wrapText="1"/>
    </xf>
    <xf numFmtId="164" fontId="8" fillId="3" borderId="1" xfId="1" applyNumberFormat="1" applyFont="1" applyFill="1" applyBorder="1" applyAlignment="1">
      <alignment horizontal="center" vertical="center" wrapText="1"/>
    </xf>
    <xf numFmtId="0" fontId="4" fillId="3" borderId="2" xfId="1" applyFont="1" applyFill="1" applyBorder="1" applyAlignment="1">
      <alignment horizontal="left" vertical="center" wrapText="1"/>
    </xf>
    <xf numFmtId="165" fontId="8" fillId="3" borderId="2" xfId="1" applyNumberFormat="1" applyFont="1" applyFill="1" applyBorder="1" applyAlignment="1">
      <alignment vertical="center"/>
    </xf>
    <xf numFmtId="0" fontId="4" fillId="3" borderId="1" xfId="1" applyFont="1" applyFill="1" applyBorder="1" applyAlignment="1">
      <alignment horizontal="center" vertical="center"/>
    </xf>
    <xf numFmtId="164" fontId="8" fillId="3" borderId="1" xfId="1" applyNumberFormat="1" applyFont="1" applyFill="1" applyBorder="1" applyAlignment="1">
      <alignment vertical="center"/>
    </xf>
    <xf numFmtId="0" fontId="11" fillId="4" borderId="1" xfId="1" applyFont="1" applyFill="1" applyBorder="1" applyAlignment="1">
      <alignment horizontal="center" vertical="center"/>
    </xf>
    <xf numFmtId="0" fontId="6" fillId="4" borderId="1" xfId="1" applyFont="1" applyFill="1" applyBorder="1" applyAlignment="1">
      <alignment horizontal="center" vertical="center"/>
    </xf>
    <xf numFmtId="0" fontId="6" fillId="4" borderId="1" xfId="1" applyFont="1" applyFill="1" applyBorder="1" applyAlignment="1">
      <alignment horizontal="center" vertical="center" wrapText="1"/>
    </xf>
    <xf numFmtId="165" fontId="11" fillId="4" borderId="1" xfId="1" applyNumberFormat="1" applyFont="1" applyFill="1" applyBorder="1" applyAlignment="1">
      <alignment vertical="center"/>
    </xf>
    <xf numFmtId="164" fontId="11" fillId="4" borderId="1" xfId="1" applyNumberFormat="1" applyFont="1" applyFill="1" applyBorder="1" applyAlignment="1">
      <alignment vertical="center"/>
    </xf>
    <xf numFmtId="0" fontId="7" fillId="3" borderId="2" xfId="1" applyFont="1" applyFill="1" applyBorder="1" applyAlignment="1">
      <alignment horizontal="center" vertical="center" wrapText="1"/>
    </xf>
    <xf numFmtId="0" fontId="13" fillId="0" borderId="0" xfId="0" applyFont="1" applyAlignment="1">
      <alignment horizontal="left" vertical="center"/>
    </xf>
    <xf numFmtId="165" fontId="13" fillId="0" borderId="0" xfId="0" applyNumberFormat="1" applyFont="1" applyAlignment="1">
      <alignment horizontal="left" vertical="center"/>
    </xf>
    <xf numFmtId="0" fontId="3" fillId="0" borderId="1" xfId="0" applyFont="1" applyBorder="1" applyAlignment="1">
      <alignment horizontal="left" vertical="center" wrapText="1"/>
    </xf>
    <xf numFmtId="165" fontId="14" fillId="4" borderId="1" xfId="1" applyNumberFormat="1" applyFont="1" applyFill="1" applyBorder="1" applyAlignment="1">
      <alignment horizontal="right" vertical="center"/>
    </xf>
    <xf numFmtId="0" fontId="14" fillId="4" borderId="1" xfId="1" applyFont="1" applyFill="1" applyBorder="1" applyAlignment="1">
      <alignment horizontal="right" vertical="center"/>
    </xf>
    <xf numFmtId="164" fontId="14" fillId="4" borderId="1" xfId="1" applyNumberFormat="1" applyFont="1" applyFill="1" applyBorder="1" applyAlignment="1">
      <alignment horizontal="right" vertical="center"/>
    </xf>
    <xf numFmtId="0" fontId="13" fillId="0" borderId="0" xfId="0" applyFont="1" applyAlignment="1">
      <alignment horizontal="left" vertical="center"/>
    </xf>
  </cellXfs>
  <cellStyles count="12">
    <cellStyle name="Comma 2" xfId="2"/>
    <cellStyle name="Comma 2 2" xfId="9"/>
    <cellStyle name="Comma 3" xfId="3"/>
    <cellStyle name="Comma 3 2" xfId="10"/>
    <cellStyle name="Comma 4" xfId="8"/>
    <cellStyle name="Currency 2" xfId="4"/>
    <cellStyle name="Currency 2 2" xfId="5"/>
    <cellStyle name="Currency 3" xfId="6"/>
    <cellStyle name="Currency 3 2" xfId="11"/>
    <cellStyle name="Normal" xfId="0" builtinId="0"/>
    <cellStyle name="Normal 2" xfId="7"/>
    <cellStyle name="Normal 3" xfId="1"/>
  </cellStyles>
  <dxfs count="0"/>
  <tableStyles count="0" defaultTableStyle="TableStyleMedium2" defaultPivotStyle="PivotStyleLight16"/>
  <colors>
    <mruColors>
      <color rgb="FFFFCC00"/>
      <color rgb="FFCC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flood\AppData\Local\Microsoft\Windows\Temporary%20Internet%20Files\Content.Outlook\7ECLRHXI\Copy%20of%202013-2014%20HRI%20anticipated%20grants%20Master%20list%20(TJ%2028%2006%202013b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3"/>
      <sheetName val="2014"/>
      <sheetName val="Sheet3"/>
      <sheetName val="Sheet4"/>
    </sheetNames>
    <sheetDataSet>
      <sheetData sheetId="0" refreshError="1"/>
      <sheetData sheetId="1" refreshError="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5"/>
  <sheetViews>
    <sheetView tabSelected="1" zoomScaleNormal="100" workbookViewId="0">
      <selection sqref="A1:I1"/>
    </sheetView>
  </sheetViews>
  <sheetFormatPr defaultRowHeight="12.75" x14ac:dyDescent="0.2"/>
  <cols>
    <col min="1" max="1" width="14.7109375" style="3" customWidth="1"/>
    <col min="2" max="2" width="19.140625" style="3" customWidth="1"/>
    <col min="3" max="3" width="15.5703125" style="9" customWidth="1"/>
    <col min="4" max="4" width="15" style="9" customWidth="1"/>
    <col min="5" max="5" width="22.7109375" style="3" customWidth="1"/>
    <col min="6" max="6" width="36" style="5" customWidth="1"/>
    <col min="7" max="7" width="13.140625" style="3" customWidth="1"/>
    <col min="8" max="8" width="15.42578125" style="9" customWidth="1"/>
    <col min="9" max="9" width="13.5703125" style="3" customWidth="1"/>
    <col min="10" max="16384" width="9.140625" style="1"/>
  </cols>
  <sheetData>
    <row r="1" spans="1:9" ht="15.75" x14ac:dyDescent="0.2">
      <c r="A1" s="94" t="s">
        <v>388</v>
      </c>
      <c r="B1" s="94"/>
      <c r="C1" s="94"/>
      <c r="D1" s="94"/>
      <c r="E1" s="94"/>
      <c r="F1" s="94"/>
      <c r="G1" s="94"/>
      <c r="H1" s="94"/>
      <c r="I1" s="94"/>
    </row>
    <row r="2" spans="1:9" ht="15.75" x14ac:dyDescent="0.2">
      <c r="A2" s="88" t="s">
        <v>390</v>
      </c>
      <c r="B2" s="88"/>
      <c r="C2" s="89">
        <f>SUM(G73,G134,G190)</f>
        <v>6746006.5</v>
      </c>
      <c r="D2" s="88"/>
      <c r="E2" s="88"/>
      <c r="F2" s="88"/>
      <c r="G2" s="88"/>
      <c r="H2" s="88"/>
      <c r="I2" s="88"/>
    </row>
    <row r="3" spans="1:9" ht="15.75" x14ac:dyDescent="0.2">
      <c r="A3" s="88" t="s">
        <v>600</v>
      </c>
      <c r="B3" s="88"/>
      <c r="C3" s="89">
        <f>SUM(I73,I134,I190)</f>
        <v>7414251.4000000004</v>
      </c>
      <c r="D3" s="88"/>
      <c r="E3" s="88"/>
      <c r="F3" s="88"/>
      <c r="G3" s="88"/>
      <c r="H3" s="88"/>
      <c r="I3" s="88"/>
    </row>
    <row r="4" spans="1:9" ht="15.75" x14ac:dyDescent="0.2">
      <c r="A4" s="70"/>
      <c r="B4" s="71"/>
      <c r="C4" s="69"/>
      <c r="D4" s="69"/>
      <c r="E4" s="69"/>
      <c r="F4" s="69"/>
      <c r="G4" s="69"/>
      <c r="H4" s="69"/>
      <c r="I4" s="69"/>
    </row>
    <row r="5" spans="1:9" ht="18.75" x14ac:dyDescent="0.2">
      <c r="A5" s="73">
        <v>2012</v>
      </c>
      <c r="D5" s="66"/>
    </row>
    <row r="6" spans="1:9" x14ac:dyDescent="0.2">
      <c r="A6" s="17" t="s">
        <v>2</v>
      </c>
      <c r="B6" s="17" t="s">
        <v>0</v>
      </c>
      <c r="C6" s="18" t="s">
        <v>5</v>
      </c>
      <c r="D6" s="17" t="s">
        <v>4</v>
      </c>
      <c r="E6" s="17" t="s">
        <v>1</v>
      </c>
      <c r="F6" s="17" t="s">
        <v>83</v>
      </c>
      <c r="G6" s="17" t="s">
        <v>3</v>
      </c>
      <c r="H6" s="17" t="s">
        <v>6</v>
      </c>
      <c r="I6" s="17" t="s">
        <v>7</v>
      </c>
    </row>
    <row r="7" spans="1:9" s="2" customFormat="1" x14ac:dyDescent="0.2">
      <c r="A7" s="19" t="s">
        <v>175</v>
      </c>
      <c r="B7" s="23"/>
      <c r="C7" s="64"/>
      <c r="D7" s="28"/>
      <c r="E7" s="23"/>
      <c r="F7" s="24"/>
      <c r="G7" s="27"/>
      <c r="H7" s="25"/>
      <c r="I7" s="26"/>
    </row>
    <row r="8" spans="1:9" ht="51" x14ac:dyDescent="0.2">
      <c r="A8" s="31" t="s">
        <v>25</v>
      </c>
      <c r="B8" s="20" t="s">
        <v>128</v>
      </c>
      <c r="C8" s="21" t="s">
        <v>180</v>
      </c>
      <c r="D8" s="32" t="s">
        <v>262</v>
      </c>
      <c r="E8" s="20" t="s">
        <v>51</v>
      </c>
      <c r="F8" s="33" t="s">
        <v>181</v>
      </c>
      <c r="G8" s="34">
        <v>21480</v>
      </c>
      <c r="H8" s="35" t="s">
        <v>220</v>
      </c>
      <c r="I8" s="36">
        <v>0</v>
      </c>
    </row>
    <row r="9" spans="1:9" ht="51" x14ac:dyDescent="0.2">
      <c r="A9" s="31" t="s">
        <v>25</v>
      </c>
      <c r="B9" s="20" t="s">
        <v>128</v>
      </c>
      <c r="C9" s="21" t="s">
        <v>182</v>
      </c>
      <c r="D9" s="37" t="s">
        <v>261</v>
      </c>
      <c r="E9" s="20" t="s">
        <v>184</v>
      </c>
      <c r="F9" s="33" t="s">
        <v>183</v>
      </c>
      <c r="G9" s="34">
        <v>80000</v>
      </c>
      <c r="H9" s="35" t="s">
        <v>220</v>
      </c>
      <c r="I9" s="36">
        <v>0</v>
      </c>
    </row>
    <row r="10" spans="1:9" ht="38.25" x14ac:dyDescent="0.2">
      <c r="A10" s="30" t="s">
        <v>25</v>
      </c>
      <c r="B10" s="20" t="s">
        <v>128</v>
      </c>
      <c r="C10" s="30" t="s">
        <v>186</v>
      </c>
      <c r="D10" s="38" t="s">
        <v>260</v>
      </c>
      <c r="E10" s="30" t="s">
        <v>185</v>
      </c>
      <c r="F10" s="29" t="s">
        <v>259</v>
      </c>
      <c r="G10" s="39">
        <v>25000</v>
      </c>
      <c r="H10" s="30" t="s">
        <v>220</v>
      </c>
      <c r="I10" s="36">
        <v>0</v>
      </c>
    </row>
    <row r="11" spans="1:9" ht="38.25" x14ac:dyDescent="0.2">
      <c r="A11" s="21" t="s">
        <v>25</v>
      </c>
      <c r="B11" s="21" t="s">
        <v>263</v>
      </c>
      <c r="C11" s="21" t="s">
        <v>187</v>
      </c>
      <c r="D11" s="37" t="s">
        <v>404</v>
      </c>
      <c r="E11" s="21" t="s">
        <v>264</v>
      </c>
      <c r="F11" s="22" t="s">
        <v>265</v>
      </c>
      <c r="G11" s="40">
        <v>60000</v>
      </c>
      <c r="H11" s="30" t="s">
        <v>26</v>
      </c>
      <c r="I11" s="41">
        <v>90000</v>
      </c>
    </row>
    <row r="12" spans="1:9" ht="51" x14ac:dyDescent="0.2">
      <c r="A12" s="42" t="s">
        <v>76</v>
      </c>
      <c r="B12" s="42" t="s">
        <v>169</v>
      </c>
      <c r="C12" s="42" t="s">
        <v>77</v>
      </c>
      <c r="D12" s="42" t="s">
        <v>409</v>
      </c>
      <c r="E12" s="42" t="s">
        <v>389</v>
      </c>
      <c r="F12" s="43" t="s">
        <v>221</v>
      </c>
      <c r="G12" s="44">
        <v>130739</v>
      </c>
      <c r="H12" s="42" t="s">
        <v>220</v>
      </c>
      <c r="I12" s="41">
        <v>0</v>
      </c>
    </row>
    <row r="13" spans="1:9" ht="51" x14ac:dyDescent="0.2">
      <c r="A13" s="21" t="s">
        <v>31</v>
      </c>
      <c r="B13" s="21" t="s">
        <v>29</v>
      </c>
      <c r="C13" s="21" t="s">
        <v>187</v>
      </c>
      <c r="D13" s="32" t="s">
        <v>267</v>
      </c>
      <c r="E13" s="21" t="s">
        <v>30</v>
      </c>
      <c r="F13" s="22" t="s">
        <v>266</v>
      </c>
      <c r="G13" s="40">
        <v>15000</v>
      </c>
      <c r="H13" s="45" t="s">
        <v>32</v>
      </c>
      <c r="I13" s="41">
        <v>105000</v>
      </c>
    </row>
    <row r="14" spans="1:9" ht="51" x14ac:dyDescent="0.2">
      <c r="A14" s="31" t="s">
        <v>40</v>
      </c>
      <c r="B14" s="42" t="s">
        <v>269</v>
      </c>
      <c r="C14" s="21" t="s">
        <v>268</v>
      </c>
      <c r="D14" s="32" t="s">
        <v>245</v>
      </c>
      <c r="E14" s="20" t="s">
        <v>39</v>
      </c>
      <c r="F14" s="33" t="s">
        <v>270</v>
      </c>
      <c r="G14" s="34">
        <v>130000</v>
      </c>
      <c r="H14" s="35" t="s">
        <v>12</v>
      </c>
      <c r="I14" s="36">
        <v>0</v>
      </c>
    </row>
    <row r="15" spans="1:9" ht="63.75" x14ac:dyDescent="0.2">
      <c r="A15" s="42" t="s">
        <v>40</v>
      </c>
      <c r="B15" s="30" t="s">
        <v>273</v>
      </c>
      <c r="C15" s="30" t="s">
        <v>73</v>
      </c>
      <c r="D15" s="38" t="s">
        <v>272</v>
      </c>
      <c r="E15" s="30" t="s">
        <v>271</v>
      </c>
      <c r="F15" s="43" t="s">
        <v>274</v>
      </c>
      <c r="G15" s="44">
        <v>130000</v>
      </c>
      <c r="H15" s="30" t="s">
        <v>12</v>
      </c>
      <c r="I15" s="36">
        <v>0</v>
      </c>
    </row>
    <row r="16" spans="1:9" ht="63.75" x14ac:dyDescent="0.2">
      <c r="A16" s="46" t="s">
        <v>52</v>
      </c>
      <c r="B16" s="42" t="s">
        <v>276</v>
      </c>
      <c r="C16" s="30" t="s">
        <v>426</v>
      </c>
      <c r="D16" s="47" t="s">
        <v>278</v>
      </c>
      <c r="E16" s="42" t="s">
        <v>224</v>
      </c>
      <c r="F16" s="43" t="s">
        <v>275</v>
      </c>
      <c r="G16" s="48">
        <v>242700</v>
      </c>
      <c r="H16" s="30" t="s">
        <v>223</v>
      </c>
      <c r="I16" s="36">
        <v>751600</v>
      </c>
    </row>
    <row r="17" spans="1:9" ht="89.25" x14ac:dyDescent="0.2">
      <c r="A17" s="31" t="s">
        <v>54</v>
      </c>
      <c r="B17" s="42" t="s">
        <v>255</v>
      </c>
      <c r="C17" s="21" t="s">
        <v>92</v>
      </c>
      <c r="D17" s="37" t="s">
        <v>279</v>
      </c>
      <c r="E17" s="20" t="s">
        <v>110</v>
      </c>
      <c r="F17" s="33" t="s">
        <v>277</v>
      </c>
      <c r="G17" s="34">
        <v>220000</v>
      </c>
      <c r="H17" s="35" t="s">
        <v>12</v>
      </c>
      <c r="I17" s="36">
        <v>0</v>
      </c>
    </row>
    <row r="18" spans="1:9" ht="51" x14ac:dyDescent="0.2">
      <c r="A18" s="31" t="s">
        <v>57</v>
      </c>
      <c r="B18" s="42" t="s">
        <v>55</v>
      </c>
      <c r="C18" s="21" t="s">
        <v>282</v>
      </c>
      <c r="D18" s="32" t="s">
        <v>280</v>
      </c>
      <c r="E18" s="20" t="s">
        <v>56</v>
      </c>
      <c r="F18" s="33" t="s">
        <v>281</v>
      </c>
      <c r="G18" s="34">
        <v>25000</v>
      </c>
      <c r="H18" s="35" t="s">
        <v>58</v>
      </c>
      <c r="I18" s="36">
        <v>117310</v>
      </c>
    </row>
    <row r="19" spans="1:9" ht="63.75" x14ac:dyDescent="0.2">
      <c r="A19" s="31" t="s">
        <v>65</v>
      </c>
      <c r="B19" s="42" t="s">
        <v>64</v>
      </c>
      <c r="C19" s="21" t="s">
        <v>283</v>
      </c>
      <c r="D19" s="32" t="s">
        <v>284</v>
      </c>
      <c r="E19" s="20" t="s">
        <v>391</v>
      </c>
      <c r="F19" s="33" t="s">
        <v>285</v>
      </c>
      <c r="G19" s="34">
        <v>40000</v>
      </c>
      <c r="H19" s="35" t="s">
        <v>66</v>
      </c>
      <c r="I19" s="36">
        <v>40000</v>
      </c>
    </row>
    <row r="20" spans="1:9" ht="25.5" x14ac:dyDescent="0.2">
      <c r="A20" s="87" t="s">
        <v>381</v>
      </c>
      <c r="B20" s="75"/>
      <c r="C20" s="76"/>
      <c r="D20" s="77"/>
      <c r="E20" s="75"/>
      <c r="F20" s="78"/>
      <c r="G20" s="79">
        <f>SUM(G8:G19)</f>
        <v>1119919</v>
      </c>
      <c r="H20" s="80"/>
      <c r="I20" s="81">
        <f>SUM(I8:I19)</f>
        <v>1103910</v>
      </c>
    </row>
    <row r="21" spans="1:9" x14ac:dyDescent="0.2">
      <c r="A21" s="21"/>
      <c r="B21" s="21"/>
      <c r="C21" s="21"/>
      <c r="D21" s="32"/>
      <c r="E21" s="21"/>
      <c r="F21" s="22"/>
      <c r="G21" s="40"/>
      <c r="H21" s="45"/>
      <c r="I21" s="41"/>
    </row>
    <row r="22" spans="1:9" x14ac:dyDescent="0.2">
      <c r="A22" s="17" t="s">
        <v>2</v>
      </c>
      <c r="B22" s="17" t="s">
        <v>0</v>
      </c>
      <c r="C22" s="18" t="s">
        <v>5</v>
      </c>
      <c r="D22" s="17" t="s">
        <v>4</v>
      </c>
      <c r="E22" s="17" t="s">
        <v>1</v>
      </c>
      <c r="F22" s="17" t="s">
        <v>83</v>
      </c>
      <c r="G22" s="17" t="s">
        <v>3</v>
      </c>
      <c r="H22" s="17" t="s">
        <v>6</v>
      </c>
      <c r="I22" s="17" t="s">
        <v>7</v>
      </c>
    </row>
    <row r="23" spans="1:9" x14ac:dyDescent="0.2">
      <c r="A23" s="19" t="s">
        <v>176</v>
      </c>
      <c r="B23" s="23"/>
      <c r="C23" s="64"/>
      <c r="D23" s="28"/>
      <c r="E23" s="23"/>
      <c r="F23" s="24"/>
      <c r="G23" s="27"/>
      <c r="H23" s="25"/>
      <c r="I23" s="26"/>
    </row>
    <row r="24" spans="1:9" ht="102" x14ac:dyDescent="0.2">
      <c r="A24" s="42" t="s">
        <v>53</v>
      </c>
      <c r="B24" s="42" t="s">
        <v>256</v>
      </c>
      <c r="C24" s="42" t="s">
        <v>287</v>
      </c>
      <c r="D24" s="42" t="s">
        <v>286</v>
      </c>
      <c r="E24" s="42" t="s">
        <v>444</v>
      </c>
      <c r="F24" s="43" t="s">
        <v>288</v>
      </c>
      <c r="G24" s="44">
        <v>75000</v>
      </c>
      <c r="H24" s="42" t="s">
        <v>12</v>
      </c>
      <c r="I24" s="36">
        <v>0</v>
      </c>
    </row>
    <row r="25" spans="1:9" ht="63.75" x14ac:dyDescent="0.2">
      <c r="A25" s="46" t="s">
        <v>41</v>
      </c>
      <c r="B25" s="42" t="s">
        <v>257</v>
      </c>
      <c r="C25" s="30" t="s">
        <v>289</v>
      </c>
      <c r="D25" s="47" t="s">
        <v>294</v>
      </c>
      <c r="E25" s="42" t="s">
        <v>291</v>
      </c>
      <c r="F25" s="43" t="s">
        <v>290</v>
      </c>
      <c r="G25" s="48">
        <v>73037</v>
      </c>
      <c r="H25" s="45" t="s">
        <v>12</v>
      </c>
      <c r="I25" s="41">
        <v>0</v>
      </c>
    </row>
    <row r="26" spans="1:9" ht="51" x14ac:dyDescent="0.2">
      <c r="A26" s="21" t="s">
        <v>18</v>
      </c>
      <c r="B26" s="21" t="s">
        <v>16</v>
      </c>
      <c r="C26" s="21" t="s">
        <v>19</v>
      </c>
      <c r="D26" s="32" t="s">
        <v>293</v>
      </c>
      <c r="E26" s="21" t="s">
        <v>17</v>
      </c>
      <c r="F26" s="22" t="s">
        <v>292</v>
      </c>
      <c r="G26" s="40">
        <v>2500</v>
      </c>
      <c r="H26" s="45" t="s">
        <v>16</v>
      </c>
      <c r="I26" s="41"/>
    </row>
    <row r="27" spans="1:9" ht="89.25" x14ac:dyDescent="0.2">
      <c r="A27" s="31" t="s">
        <v>18</v>
      </c>
      <c r="B27" s="42" t="s">
        <v>258</v>
      </c>
      <c r="C27" s="21">
        <v>20036602</v>
      </c>
      <c r="D27" s="32" t="s">
        <v>295</v>
      </c>
      <c r="E27" s="42" t="s">
        <v>42</v>
      </c>
      <c r="F27" s="43" t="s">
        <v>296</v>
      </c>
      <c r="G27" s="34">
        <v>138000</v>
      </c>
      <c r="H27" s="21" t="s">
        <v>44</v>
      </c>
      <c r="I27" s="36">
        <v>75000</v>
      </c>
    </row>
    <row r="28" spans="1:9" ht="38.25" x14ac:dyDescent="0.2">
      <c r="A28" s="31" t="s">
        <v>18</v>
      </c>
      <c r="B28" s="42" t="s">
        <v>45</v>
      </c>
      <c r="C28" s="21" t="s">
        <v>19</v>
      </c>
      <c r="D28" s="32" t="s">
        <v>298</v>
      </c>
      <c r="E28" s="20" t="s">
        <v>46</v>
      </c>
      <c r="F28" s="43" t="s">
        <v>297</v>
      </c>
      <c r="G28" s="34">
        <v>10000</v>
      </c>
      <c r="H28" s="21" t="s">
        <v>47</v>
      </c>
      <c r="I28" s="36">
        <v>30000</v>
      </c>
    </row>
    <row r="29" spans="1:9" ht="76.5" x14ac:dyDescent="0.2">
      <c r="A29" s="42" t="s">
        <v>18</v>
      </c>
      <c r="B29" s="42" t="s">
        <v>69</v>
      </c>
      <c r="C29" s="42" t="s">
        <v>392</v>
      </c>
      <c r="D29" s="49" t="s">
        <v>43</v>
      </c>
      <c r="E29" s="42" t="s">
        <v>70</v>
      </c>
      <c r="F29" s="43" t="s">
        <v>299</v>
      </c>
      <c r="G29" s="44">
        <v>24940</v>
      </c>
      <c r="H29" s="42" t="s">
        <v>225</v>
      </c>
      <c r="I29" s="36">
        <v>56000</v>
      </c>
    </row>
    <row r="30" spans="1:9" ht="76.5" x14ac:dyDescent="0.2">
      <c r="A30" s="21" t="s">
        <v>21</v>
      </c>
      <c r="B30" s="21" t="s">
        <v>300</v>
      </c>
      <c r="C30" s="21" t="s">
        <v>227</v>
      </c>
      <c r="D30" s="37" t="s">
        <v>308</v>
      </c>
      <c r="E30" s="21" t="s">
        <v>20</v>
      </c>
      <c r="F30" s="22" t="s">
        <v>301</v>
      </c>
      <c r="G30" s="40">
        <v>92000</v>
      </c>
      <c r="H30" s="45" t="s">
        <v>12</v>
      </c>
      <c r="I30" s="41">
        <v>0</v>
      </c>
    </row>
    <row r="31" spans="1:9" ht="63.75" x14ac:dyDescent="0.2">
      <c r="A31" s="21" t="s">
        <v>21</v>
      </c>
      <c r="B31" s="21" t="s">
        <v>302</v>
      </c>
      <c r="C31" s="21" t="s">
        <v>226</v>
      </c>
      <c r="D31" s="37" t="s">
        <v>308</v>
      </c>
      <c r="E31" s="21" t="s">
        <v>303</v>
      </c>
      <c r="F31" s="22" t="s">
        <v>304</v>
      </c>
      <c r="G31" s="40">
        <v>53000</v>
      </c>
      <c r="H31" s="45" t="s">
        <v>22</v>
      </c>
      <c r="I31" s="41">
        <v>30000</v>
      </c>
    </row>
    <row r="32" spans="1:9" ht="25.5" x14ac:dyDescent="0.2">
      <c r="A32" s="87" t="s">
        <v>387</v>
      </c>
      <c r="B32" s="75"/>
      <c r="C32" s="76"/>
      <c r="D32" s="77"/>
      <c r="E32" s="75"/>
      <c r="F32" s="78"/>
      <c r="G32" s="79">
        <f>SUM(G24:G31)</f>
        <v>468477</v>
      </c>
      <c r="H32" s="80"/>
      <c r="I32" s="81">
        <f>SUM(I21:I31)</f>
        <v>191000</v>
      </c>
    </row>
    <row r="33" spans="1:11" x14ac:dyDescent="0.2">
      <c r="A33" s="21"/>
      <c r="B33" s="21"/>
      <c r="C33" s="21"/>
      <c r="D33" s="32"/>
      <c r="E33" s="21"/>
      <c r="F33" s="22"/>
      <c r="G33" s="40"/>
      <c r="H33" s="45"/>
      <c r="I33" s="41"/>
    </row>
    <row r="34" spans="1:11" x14ac:dyDescent="0.2">
      <c r="A34" s="17" t="s">
        <v>2</v>
      </c>
      <c r="B34" s="17" t="s">
        <v>0</v>
      </c>
      <c r="C34" s="18" t="s">
        <v>5</v>
      </c>
      <c r="D34" s="17" t="s">
        <v>4</v>
      </c>
      <c r="E34" s="17" t="s">
        <v>1</v>
      </c>
      <c r="F34" s="17" t="s">
        <v>83</v>
      </c>
      <c r="G34" s="17" t="s">
        <v>3</v>
      </c>
      <c r="H34" s="17" t="s">
        <v>6</v>
      </c>
      <c r="I34" s="17" t="s">
        <v>7</v>
      </c>
    </row>
    <row r="35" spans="1:11" x14ac:dyDescent="0.2">
      <c r="A35" s="19" t="s">
        <v>174</v>
      </c>
      <c r="B35" s="23"/>
      <c r="C35" s="64"/>
      <c r="D35" s="28"/>
      <c r="E35" s="23"/>
      <c r="F35" s="24"/>
      <c r="G35" s="27"/>
      <c r="H35" s="25"/>
      <c r="I35" s="26"/>
    </row>
    <row r="36" spans="1:11" ht="51" x14ac:dyDescent="0.2">
      <c r="A36" s="31" t="s">
        <v>38</v>
      </c>
      <c r="B36" s="42" t="s">
        <v>37</v>
      </c>
      <c r="C36" s="21" t="s">
        <v>305</v>
      </c>
      <c r="D36" s="32" t="s">
        <v>309</v>
      </c>
      <c r="E36" s="20" t="s">
        <v>306</v>
      </c>
      <c r="F36" s="33" t="s">
        <v>307</v>
      </c>
      <c r="G36" s="34">
        <v>130000</v>
      </c>
      <c r="H36" s="35" t="s">
        <v>12</v>
      </c>
      <c r="I36" s="36">
        <v>0</v>
      </c>
    </row>
    <row r="37" spans="1:11" ht="51" x14ac:dyDescent="0.2">
      <c r="A37" s="21" t="s">
        <v>9</v>
      </c>
      <c r="B37" s="21" t="s">
        <v>228</v>
      </c>
      <c r="C37" s="21" t="s">
        <v>425</v>
      </c>
      <c r="D37" s="37" t="s">
        <v>310</v>
      </c>
      <c r="E37" s="21" t="s">
        <v>312</v>
      </c>
      <c r="F37" s="22" t="s">
        <v>311</v>
      </c>
      <c r="G37" s="40">
        <v>25000</v>
      </c>
      <c r="H37" s="45" t="s">
        <v>10</v>
      </c>
      <c r="I37" s="41">
        <v>65000</v>
      </c>
    </row>
    <row r="38" spans="1:11" ht="89.25" x14ac:dyDescent="0.2">
      <c r="A38" s="31" t="s">
        <v>9</v>
      </c>
      <c r="B38" s="20" t="s">
        <v>222</v>
      </c>
      <c r="C38" s="21" t="s">
        <v>424</v>
      </c>
      <c r="D38" s="32" t="s">
        <v>315</v>
      </c>
      <c r="E38" s="20" t="s">
        <v>314</v>
      </c>
      <c r="F38" s="33" t="s">
        <v>313</v>
      </c>
      <c r="G38" s="51">
        <v>21311</v>
      </c>
      <c r="H38" s="35" t="s">
        <v>50</v>
      </c>
      <c r="I38" s="36">
        <v>98750</v>
      </c>
      <c r="K38" s="72"/>
    </row>
    <row r="39" spans="1:11" s="2" customFormat="1" ht="63.75" x14ac:dyDescent="0.2">
      <c r="A39" s="46" t="s">
        <v>49</v>
      </c>
      <c r="B39" s="42" t="s">
        <v>48</v>
      </c>
      <c r="C39" s="30" t="s">
        <v>423</v>
      </c>
      <c r="D39" s="47" t="s">
        <v>316</v>
      </c>
      <c r="E39" s="42" t="s">
        <v>320</v>
      </c>
      <c r="F39" s="43" t="s">
        <v>317</v>
      </c>
      <c r="G39" s="48">
        <v>20000</v>
      </c>
      <c r="H39" s="45" t="s">
        <v>10</v>
      </c>
      <c r="I39" s="41">
        <v>53200</v>
      </c>
    </row>
    <row r="40" spans="1:11" ht="63.75" x14ac:dyDescent="0.2">
      <c r="A40" s="31" t="s">
        <v>61</v>
      </c>
      <c r="B40" s="42" t="s">
        <v>60</v>
      </c>
      <c r="C40" s="21" t="s">
        <v>422</v>
      </c>
      <c r="D40" s="32" t="s">
        <v>62</v>
      </c>
      <c r="E40" s="20" t="s">
        <v>321</v>
      </c>
      <c r="F40" s="33" t="s">
        <v>322</v>
      </c>
      <c r="G40" s="34">
        <v>42000</v>
      </c>
      <c r="H40" s="35" t="s">
        <v>63</v>
      </c>
      <c r="I40" s="36">
        <v>25000</v>
      </c>
    </row>
    <row r="41" spans="1:11" ht="25.5" x14ac:dyDescent="0.2">
      <c r="A41" s="87" t="s">
        <v>386</v>
      </c>
      <c r="B41" s="75"/>
      <c r="C41" s="76"/>
      <c r="D41" s="77"/>
      <c r="E41" s="75"/>
      <c r="F41" s="78"/>
      <c r="G41" s="79">
        <f>SUM(G36:G40)</f>
        <v>238311</v>
      </c>
      <c r="H41" s="80"/>
      <c r="I41" s="81">
        <f>SUM(I36:I40)</f>
        <v>241950</v>
      </c>
    </row>
    <row r="42" spans="1:11" x14ac:dyDescent="0.2">
      <c r="A42" s="21"/>
      <c r="B42" s="21"/>
      <c r="C42" s="21"/>
      <c r="D42" s="32"/>
      <c r="E42" s="21"/>
      <c r="F42" s="22"/>
      <c r="G42" s="40"/>
      <c r="H42" s="45"/>
      <c r="I42" s="41"/>
    </row>
    <row r="43" spans="1:11" x14ac:dyDescent="0.2">
      <c r="A43" s="17" t="s">
        <v>2</v>
      </c>
      <c r="B43" s="17" t="s">
        <v>0</v>
      </c>
      <c r="C43" s="18" t="s">
        <v>5</v>
      </c>
      <c r="D43" s="17" t="s">
        <v>4</v>
      </c>
      <c r="E43" s="17" t="s">
        <v>1</v>
      </c>
      <c r="F43" s="17" t="s">
        <v>83</v>
      </c>
      <c r="G43" s="17" t="s">
        <v>3</v>
      </c>
      <c r="H43" s="17" t="s">
        <v>6</v>
      </c>
      <c r="I43" s="17" t="s">
        <v>7</v>
      </c>
    </row>
    <row r="44" spans="1:11" ht="13.5" customHeight="1" x14ac:dyDescent="0.2">
      <c r="A44" s="19" t="s">
        <v>179</v>
      </c>
      <c r="B44" s="23"/>
      <c r="C44" s="64"/>
      <c r="D44" s="28"/>
      <c r="E44" s="23"/>
      <c r="F44" s="24"/>
      <c r="G44" s="27"/>
      <c r="H44" s="25"/>
      <c r="I44" s="26"/>
    </row>
    <row r="45" spans="1:11" ht="71.25" customHeight="1" x14ac:dyDescent="0.2">
      <c r="A45" s="42" t="s">
        <v>78</v>
      </c>
      <c r="B45" s="30" t="s">
        <v>329</v>
      </c>
      <c r="C45" s="30" t="s">
        <v>421</v>
      </c>
      <c r="D45" s="38" t="s">
        <v>323</v>
      </c>
      <c r="E45" s="30" t="s">
        <v>324</v>
      </c>
      <c r="F45" s="43" t="s">
        <v>325</v>
      </c>
      <c r="G45" s="44">
        <v>63425</v>
      </c>
      <c r="H45" s="30" t="s">
        <v>79</v>
      </c>
      <c r="I45" s="41">
        <v>63425</v>
      </c>
    </row>
    <row r="46" spans="1:11" ht="28.5" customHeight="1" x14ac:dyDescent="0.2">
      <c r="A46" s="87" t="s">
        <v>385</v>
      </c>
      <c r="B46" s="75"/>
      <c r="C46" s="76"/>
      <c r="D46" s="77"/>
      <c r="E46" s="75"/>
      <c r="F46" s="78"/>
      <c r="G46" s="79">
        <f>SUM(G45)</f>
        <v>63425</v>
      </c>
      <c r="H46" s="80"/>
      <c r="I46" s="81">
        <f>SUM(I45)</f>
        <v>63425</v>
      </c>
    </row>
    <row r="47" spans="1:11" ht="12.75" customHeight="1" x14ac:dyDescent="0.2">
      <c r="A47" s="21"/>
      <c r="B47" s="21"/>
      <c r="C47" s="21"/>
      <c r="D47" s="32"/>
      <c r="E47" s="21"/>
      <c r="F47" s="22"/>
      <c r="G47" s="40"/>
      <c r="H47" s="45"/>
      <c r="I47" s="41"/>
    </row>
    <row r="48" spans="1:11" x14ac:dyDescent="0.2">
      <c r="A48" s="17" t="s">
        <v>2</v>
      </c>
      <c r="B48" s="17" t="s">
        <v>0</v>
      </c>
      <c r="C48" s="18" t="s">
        <v>5</v>
      </c>
      <c r="D48" s="17" t="s">
        <v>4</v>
      </c>
      <c r="E48" s="17" t="s">
        <v>1</v>
      </c>
      <c r="F48" s="17" t="s">
        <v>83</v>
      </c>
      <c r="G48" s="17" t="s">
        <v>3</v>
      </c>
      <c r="H48" s="17" t="s">
        <v>6</v>
      </c>
      <c r="I48" s="17" t="s">
        <v>7</v>
      </c>
    </row>
    <row r="49" spans="1:9" x14ac:dyDescent="0.2">
      <c r="A49" s="19" t="s">
        <v>177</v>
      </c>
      <c r="B49" s="23"/>
      <c r="C49" s="64"/>
      <c r="D49" s="28"/>
      <c r="E49" s="23"/>
      <c r="F49" s="24"/>
      <c r="G49" s="27"/>
      <c r="H49" s="25"/>
      <c r="I49" s="26"/>
    </row>
    <row r="50" spans="1:9" ht="76.5" x14ac:dyDescent="0.2">
      <c r="A50" s="42" t="s">
        <v>74</v>
      </c>
      <c r="B50" s="42" t="s">
        <v>353</v>
      </c>
      <c r="C50" s="42" t="s">
        <v>75</v>
      </c>
      <c r="D50" s="49" t="s">
        <v>327</v>
      </c>
      <c r="E50" s="42" t="s">
        <v>326</v>
      </c>
      <c r="F50" s="43" t="s">
        <v>328</v>
      </c>
      <c r="G50" s="44">
        <v>18000</v>
      </c>
      <c r="H50" s="42" t="s">
        <v>12</v>
      </c>
      <c r="I50" s="52">
        <v>0</v>
      </c>
    </row>
    <row r="51" spans="1:9" ht="51" x14ac:dyDescent="0.2">
      <c r="A51" s="21" t="s">
        <v>74</v>
      </c>
      <c r="B51" s="30" t="s">
        <v>330</v>
      </c>
      <c r="C51" s="42" t="s">
        <v>420</v>
      </c>
      <c r="D51" s="50" t="s">
        <v>333</v>
      </c>
      <c r="E51" s="21" t="s">
        <v>331</v>
      </c>
      <c r="F51" s="22" t="s">
        <v>332</v>
      </c>
      <c r="G51" s="44">
        <v>40000</v>
      </c>
      <c r="H51" s="35" t="s">
        <v>15</v>
      </c>
      <c r="I51" s="36">
        <v>140000</v>
      </c>
    </row>
    <row r="52" spans="1:9" ht="63.75" x14ac:dyDescent="0.2">
      <c r="A52" s="42" t="s">
        <v>74</v>
      </c>
      <c r="B52" s="30" t="s">
        <v>80</v>
      </c>
      <c r="C52" s="30" t="s">
        <v>82</v>
      </c>
      <c r="D52" s="38" t="s">
        <v>246</v>
      </c>
      <c r="E52" s="30" t="s">
        <v>81</v>
      </c>
      <c r="F52" s="29" t="s">
        <v>334</v>
      </c>
      <c r="G52" s="44">
        <v>10975</v>
      </c>
      <c r="H52" s="30" t="s">
        <v>229</v>
      </c>
      <c r="I52" s="53">
        <v>13975</v>
      </c>
    </row>
    <row r="53" spans="1:9" ht="76.5" x14ac:dyDescent="0.2">
      <c r="A53" s="21" t="s">
        <v>14</v>
      </c>
      <c r="B53" s="21" t="s">
        <v>13</v>
      </c>
      <c r="C53" s="21" t="s">
        <v>336</v>
      </c>
      <c r="D53" s="37" t="s">
        <v>247</v>
      </c>
      <c r="E53" s="21" t="s">
        <v>335</v>
      </c>
      <c r="F53" s="22" t="s">
        <v>337</v>
      </c>
      <c r="G53" s="40">
        <v>130515</v>
      </c>
      <c r="H53" s="45" t="s">
        <v>15</v>
      </c>
      <c r="I53" s="41">
        <v>130515</v>
      </c>
    </row>
    <row r="54" spans="1:9" ht="89.25" x14ac:dyDescent="0.2">
      <c r="A54" s="21" t="s">
        <v>24</v>
      </c>
      <c r="B54" s="21" t="s">
        <v>23</v>
      </c>
      <c r="C54" s="21" t="s">
        <v>339</v>
      </c>
      <c r="D54" s="37" t="s">
        <v>244</v>
      </c>
      <c r="E54" s="21" t="s">
        <v>338</v>
      </c>
      <c r="F54" s="22" t="s">
        <v>340</v>
      </c>
      <c r="G54" s="40">
        <v>40067</v>
      </c>
      <c r="H54" s="45" t="s">
        <v>12</v>
      </c>
      <c r="I54" s="41">
        <v>0</v>
      </c>
    </row>
    <row r="55" spans="1:9" ht="63.75" x14ac:dyDescent="0.2">
      <c r="A55" s="31" t="s">
        <v>24</v>
      </c>
      <c r="B55" s="20" t="s">
        <v>343</v>
      </c>
      <c r="C55" s="21" t="s">
        <v>341</v>
      </c>
      <c r="D55" s="32" t="s">
        <v>245</v>
      </c>
      <c r="E55" s="20" t="s">
        <v>342</v>
      </c>
      <c r="F55" s="33" t="s">
        <v>344</v>
      </c>
      <c r="G55" s="34">
        <v>50054</v>
      </c>
      <c r="H55" s="35" t="s">
        <v>15</v>
      </c>
      <c r="I55" s="36">
        <v>50000</v>
      </c>
    </row>
    <row r="56" spans="1:9" ht="51" x14ac:dyDescent="0.2">
      <c r="A56" s="31" t="s">
        <v>24</v>
      </c>
      <c r="B56" s="42" t="s">
        <v>345</v>
      </c>
      <c r="C56" s="21" t="s">
        <v>347</v>
      </c>
      <c r="D56" s="32" t="s">
        <v>245</v>
      </c>
      <c r="E56" s="20" t="s">
        <v>346</v>
      </c>
      <c r="F56" s="33" t="s">
        <v>348</v>
      </c>
      <c r="G56" s="34">
        <v>90000</v>
      </c>
      <c r="H56" s="35" t="s">
        <v>15</v>
      </c>
      <c r="I56" s="36">
        <v>83000</v>
      </c>
    </row>
    <row r="57" spans="1:9" ht="38.25" x14ac:dyDescent="0.2">
      <c r="A57" s="54" t="s">
        <v>24</v>
      </c>
      <c r="B57" s="42" t="s">
        <v>350</v>
      </c>
      <c r="C57" s="30" t="s">
        <v>349</v>
      </c>
      <c r="D57" s="32" t="s">
        <v>248</v>
      </c>
      <c r="E57" s="20" t="s">
        <v>351</v>
      </c>
      <c r="F57" s="33" t="s">
        <v>352</v>
      </c>
      <c r="G57" s="34">
        <v>25000</v>
      </c>
      <c r="H57" s="35" t="s">
        <v>12</v>
      </c>
      <c r="I57" s="36">
        <v>0</v>
      </c>
    </row>
    <row r="58" spans="1:9" ht="71.25" customHeight="1" x14ac:dyDescent="0.2">
      <c r="A58" s="21" t="s">
        <v>34</v>
      </c>
      <c r="B58" s="21" t="s">
        <v>33</v>
      </c>
      <c r="C58" s="21" t="s">
        <v>419</v>
      </c>
      <c r="D58" s="32" t="s">
        <v>249</v>
      </c>
      <c r="E58" s="21" t="s">
        <v>354</v>
      </c>
      <c r="F58" s="22" t="s">
        <v>355</v>
      </c>
      <c r="G58" s="40">
        <v>20000</v>
      </c>
      <c r="H58" s="45" t="s">
        <v>35</v>
      </c>
      <c r="I58" s="41">
        <v>147100</v>
      </c>
    </row>
    <row r="59" spans="1:9" ht="51" x14ac:dyDescent="0.2">
      <c r="A59" s="31" t="s">
        <v>34</v>
      </c>
      <c r="B59" s="30" t="s">
        <v>357</v>
      </c>
      <c r="C59" s="21" t="s">
        <v>418</v>
      </c>
      <c r="D59" s="32" t="s">
        <v>250</v>
      </c>
      <c r="E59" s="21" t="s">
        <v>356</v>
      </c>
      <c r="F59" s="33" t="s">
        <v>358</v>
      </c>
      <c r="G59" s="34">
        <v>10000</v>
      </c>
      <c r="H59" s="35" t="s">
        <v>35</v>
      </c>
      <c r="I59" s="36">
        <v>125451</v>
      </c>
    </row>
    <row r="60" spans="1:9" ht="63.75" x14ac:dyDescent="0.2">
      <c r="A60" s="55" t="s">
        <v>68</v>
      </c>
      <c r="B60" s="30" t="s">
        <v>360</v>
      </c>
      <c r="C60" s="30" t="s">
        <v>417</v>
      </c>
      <c r="D60" s="50" t="s">
        <v>363</v>
      </c>
      <c r="E60" s="30" t="s">
        <v>359</v>
      </c>
      <c r="F60" s="43" t="s">
        <v>361</v>
      </c>
      <c r="G60" s="44">
        <v>27260</v>
      </c>
      <c r="H60" s="35" t="s">
        <v>15</v>
      </c>
      <c r="I60" s="36">
        <v>100000</v>
      </c>
    </row>
    <row r="61" spans="1:9" ht="51" x14ac:dyDescent="0.2">
      <c r="A61" s="42" t="s">
        <v>68</v>
      </c>
      <c r="B61" s="42" t="s">
        <v>71</v>
      </c>
      <c r="C61" s="42" t="s">
        <v>72</v>
      </c>
      <c r="D61" s="49" t="s">
        <v>251</v>
      </c>
      <c r="E61" s="42" t="s">
        <v>362</v>
      </c>
      <c r="F61" s="43" t="s">
        <v>364</v>
      </c>
      <c r="G61" s="44">
        <v>80000</v>
      </c>
      <c r="H61" s="42" t="s">
        <v>12</v>
      </c>
      <c r="I61" s="36">
        <v>0</v>
      </c>
    </row>
    <row r="62" spans="1:9" ht="102" x14ac:dyDescent="0.2">
      <c r="A62" s="42" t="s">
        <v>68</v>
      </c>
      <c r="B62" s="30" t="s">
        <v>366</v>
      </c>
      <c r="C62" s="30" t="s">
        <v>416</v>
      </c>
      <c r="D62" s="38" t="s">
        <v>333</v>
      </c>
      <c r="E62" s="30" t="s">
        <v>365</v>
      </c>
      <c r="F62" s="43" t="s">
        <v>368</v>
      </c>
      <c r="G62" s="44">
        <v>120000</v>
      </c>
      <c r="H62" s="30" t="s">
        <v>15</v>
      </c>
      <c r="I62" s="36">
        <v>390000</v>
      </c>
    </row>
    <row r="63" spans="1:9" ht="51" x14ac:dyDescent="0.2">
      <c r="A63" s="31" t="s">
        <v>36</v>
      </c>
      <c r="B63" s="42" t="s">
        <v>367</v>
      </c>
      <c r="C63" s="21" t="s">
        <v>370</v>
      </c>
      <c r="D63" s="56" t="s">
        <v>252</v>
      </c>
      <c r="E63" s="20" t="s">
        <v>369</v>
      </c>
      <c r="F63" s="33" t="s">
        <v>371</v>
      </c>
      <c r="G63" s="34">
        <v>32000</v>
      </c>
      <c r="H63" s="35" t="s">
        <v>12</v>
      </c>
      <c r="I63" s="36">
        <v>0</v>
      </c>
    </row>
    <row r="64" spans="1:9" ht="33.75" customHeight="1" x14ac:dyDescent="0.2">
      <c r="A64" s="87" t="s">
        <v>384</v>
      </c>
      <c r="B64" s="75"/>
      <c r="C64" s="76"/>
      <c r="D64" s="77"/>
      <c r="E64" s="75"/>
      <c r="F64" s="78"/>
      <c r="G64" s="79">
        <f>SUM(G50:G63)</f>
        <v>693871</v>
      </c>
      <c r="H64" s="80"/>
      <c r="I64" s="81">
        <f>SUM(I50:I63)</f>
        <v>1180041</v>
      </c>
    </row>
    <row r="65" spans="1:9" x14ac:dyDescent="0.2">
      <c r="A65" s="21"/>
      <c r="B65" s="21"/>
      <c r="C65" s="21"/>
      <c r="D65" s="32"/>
      <c r="E65" s="21"/>
      <c r="F65" s="22"/>
      <c r="G65" s="40"/>
      <c r="H65" s="45"/>
      <c r="I65" s="41"/>
    </row>
    <row r="66" spans="1:9" x14ac:dyDescent="0.2">
      <c r="A66" s="17" t="s">
        <v>2</v>
      </c>
      <c r="B66" s="17" t="s">
        <v>0</v>
      </c>
      <c r="C66" s="18" t="s">
        <v>5</v>
      </c>
      <c r="D66" s="17" t="s">
        <v>4</v>
      </c>
      <c r="E66" s="17" t="s">
        <v>1</v>
      </c>
      <c r="F66" s="17" t="s">
        <v>83</v>
      </c>
      <c r="G66" s="17" t="s">
        <v>3</v>
      </c>
      <c r="H66" s="17" t="s">
        <v>6</v>
      </c>
      <c r="I66" s="17" t="s">
        <v>7</v>
      </c>
    </row>
    <row r="67" spans="1:9" x14ac:dyDescent="0.2">
      <c r="A67" s="19" t="s">
        <v>178</v>
      </c>
      <c r="B67" s="23"/>
      <c r="C67" s="64"/>
      <c r="D67" s="28"/>
      <c r="E67" s="23"/>
      <c r="F67" s="24"/>
      <c r="G67" s="27"/>
      <c r="H67" s="25"/>
      <c r="I67" s="26"/>
    </row>
    <row r="68" spans="1:9" ht="51" x14ac:dyDescent="0.2">
      <c r="A68" s="21" t="s">
        <v>27</v>
      </c>
      <c r="B68" s="21" t="s">
        <v>372</v>
      </c>
      <c r="C68" s="21" t="s">
        <v>415</v>
      </c>
      <c r="D68" s="32" t="s">
        <v>373</v>
      </c>
      <c r="E68" s="21" t="s">
        <v>374</v>
      </c>
      <c r="F68" s="22" t="s">
        <v>375</v>
      </c>
      <c r="G68" s="40">
        <v>12500</v>
      </c>
      <c r="H68" s="30" t="s">
        <v>28</v>
      </c>
      <c r="I68" s="41">
        <v>50000</v>
      </c>
    </row>
    <row r="69" spans="1:9" ht="76.5" x14ac:dyDescent="0.2">
      <c r="A69" s="31" t="s">
        <v>27</v>
      </c>
      <c r="B69" s="42" t="s">
        <v>208</v>
      </c>
      <c r="C69" s="21" t="s">
        <v>59</v>
      </c>
      <c r="D69" s="37" t="s">
        <v>253</v>
      </c>
      <c r="E69" s="20" t="s">
        <v>376</v>
      </c>
      <c r="F69" s="33" t="s">
        <v>377</v>
      </c>
      <c r="G69" s="34">
        <v>50856</v>
      </c>
      <c r="H69" s="35" t="s">
        <v>12</v>
      </c>
      <c r="I69" s="36">
        <v>0</v>
      </c>
    </row>
    <row r="70" spans="1:9" ht="51" x14ac:dyDescent="0.2">
      <c r="A70" s="30" t="s">
        <v>27</v>
      </c>
      <c r="B70" s="30" t="s">
        <v>37</v>
      </c>
      <c r="C70" s="30" t="s">
        <v>67</v>
      </c>
      <c r="D70" s="38" t="s">
        <v>378</v>
      </c>
      <c r="E70" s="30" t="s">
        <v>379</v>
      </c>
      <c r="F70" s="29" t="s">
        <v>380</v>
      </c>
      <c r="G70" s="39">
        <v>22550</v>
      </c>
      <c r="H70" s="30" t="s">
        <v>12</v>
      </c>
      <c r="I70" s="36">
        <v>0</v>
      </c>
    </row>
    <row r="71" spans="1:9" ht="28.5" customHeight="1" x14ac:dyDescent="0.2">
      <c r="A71" s="87" t="s">
        <v>382</v>
      </c>
      <c r="B71" s="75"/>
      <c r="C71" s="76"/>
      <c r="D71" s="77"/>
      <c r="E71" s="75"/>
      <c r="F71" s="78"/>
      <c r="G71" s="79">
        <f>SUM(G68:G70)</f>
        <v>85906</v>
      </c>
      <c r="H71" s="80"/>
      <c r="I71" s="81">
        <f>SUM(I68:I70)</f>
        <v>50000</v>
      </c>
    </row>
    <row r="72" spans="1:9" ht="11.25" customHeight="1" x14ac:dyDescent="0.2">
      <c r="A72" s="21"/>
      <c r="B72" s="21"/>
      <c r="C72" s="21"/>
      <c r="D72" s="32"/>
      <c r="E72" s="21"/>
      <c r="F72" s="22"/>
      <c r="G72" s="40"/>
      <c r="H72" s="45"/>
      <c r="I72" s="74"/>
    </row>
    <row r="73" spans="1:9" ht="19.5" customHeight="1" x14ac:dyDescent="0.2">
      <c r="A73" s="82" t="s">
        <v>383</v>
      </c>
      <c r="B73" s="83"/>
      <c r="C73" s="84"/>
      <c r="D73" s="83"/>
      <c r="E73" s="83"/>
      <c r="F73" s="83"/>
      <c r="G73" s="85">
        <f>SUM(G71,G64,G46,G41,G32,G20)</f>
        <v>2669909</v>
      </c>
      <c r="H73" s="82"/>
      <c r="I73" s="86">
        <f>SUM(I71,I64,I46,I41,I32,I20)</f>
        <v>2830326</v>
      </c>
    </row>
    <row r="74" spans="1:9" x14ac:dyDescent="0.2">
      <c r="A74" s="57"/>
      <c r="B74" s="58"/>
      <c r="C74" s="61"/>
      <c r="D74" s="67"/>
      <c r="E74" s="58"/>
      <c r="F74" s="60"/>
      <c r="G74" s="59"/>
      <c r="H74" s="61"/>
      <c r="I74" s="62"/>
    </row>
    <row r="75" spans="1:9" ht="18.75" x14ac:dyDescent="0.2">
      <c r="A75" s="73">
        <v>2013</v>
      </c>
      <c r="D75" s="66"/>
    </row>
    <row r="76" spans="1:9" x14ac:dyDescent="0.2">
      <c r="A76" s="17" t="s">
        <v>2</v>
      </c>
      <c r="B76" s="17" t="s">
        <v>0</v>
      </c>
      <c r="C76" s="17" t="s">
        <v>5</v>
      </c>
      <c r="D76" s="17" t="s">
        <v>4</v>
      </c>
      <c r="E76" s="17" t="s">
        <v>1</v>
      </c>
      <c r="F76" s="63" t="s">
        <v>83</v>
      </c>
      <c r="G76" s="17" t="s">
        <v>3</v>
      </c>
      <c r="H76" s="17" t="s">
        <v>6</v>
      </c>
      <c r="I76" s="17" t="s">
        <v>7</v>
      </c>
    </row>
    <row r="77" spans="1:9" x14ac:dyDescent="0.2">
      <c r="A77" s="19" t="s">
        <v>175</v>
      </c>
      <c r="B77" s="23"/>
      <c r="C77" s="64"/>
      <c r="D77" s="28"/>
      <c r="E77" s="23"/>
      <c r="F77" s="24"/>
      <c r="G77" s="27"/>
      <c r="H77" s="25"/>
      <c r="I77" s="26"/>
    </row>
    <row r="78" spans="1:9" ht="38.25" x14ac:dyDescent="0.2">
      <c r="A78" s="30" t="s">
        <v>191</v>
      </c>
      <c r="B78" s="30" t="s">
        <v>403</v>
      </c>
      <c r="C78" s="30" t="s">
        <v>393</v>
      </c>
      <c r="D78" s="30"/>
      <c r="E78" s="30" t="s">
        <v>406</v>
      </c>
      <c r="F78" s="90"/>
      <c r="G78" s="39"/>
      <c r="H78" s="30" t="s">
        <v>32</v>
      </c>
      <c r="I78" s="39"/>
    </row>
    <row r="79" spans="1:9" ht="50.25" customHeight="1" x14ac:dyDescent="0.2">
      <c r="A79" s="30" t="s">
        <v>109</v>
      </c>
      <c r="B79" s="30" t="s">
        <v>128</v>
      </c>
      <c r="C79" s="30" t="s">
        <v>100</v>
      </c>
      <c r="D79" s="30" t="s">
        <v>405</v>
      </c>
      <c r="E79" s="30" t="s">
        <v>129</v>
      </c>
      <c r="F79" s="29" t="s">
        <v>407</v>
      </c>
      <c r="G79" s="39">
        <v>50000</v>
      </c>
      <c r="H79" s="10" t="s">
        <v>12</v>
      </c>
      <c r="I79" s="39">
        <v>0</v>
      </c>
    </row>
    <row r="80" spans="1:9" ht="51.75" customHeight="1" x14ac:dyDescent="0.2">
      <c r="A80" s="30" t="s">
        <v>109</v>
      </c>
      <c r="B80" s="30" t="s">
        <v>88</v>
      </c>
      <c r="C80" s="30" t="s">
        <v>84</v>
      </c>
      <c r="D80" s="30" t="s">
        <v>410</v>
      </c>
      <c r="E80" s="30" t="s">
        <v>408</v>
      </c>
      <c r="F80" s="90" t="s">
        <v>221</v>
      </c>
      <c r="G80" s="39">
        <v>150000</v>
      </c>
      <c r="H80" s="30" t="s">
        <v>32</v>
      </c>
      <c r="I80" s="39">
        <v>15000</v>
      </c>
    </row>
    <row r="81" spans="1:9" ht="71.25" customHeight="1" x14ac:dyDescent="0.2">
      <c r="A81" s="30" t="s">
        <v>190</v>
      </c>
      <c r="B81" s="30" t="s">
        <v>139</v>
      </c>
      <c r="C81" s="30" t="s">
        <v>414</v>
      </c>
      <c r="D81" s="30" t="s">
        <v>411</v>
      </c>
      <c r="E81" s="30" t="s">
        <v>412</v>
      </c>
      <c r="F81" s="90" t="s">
        <v>427</v>
      </c>
      <c r="G81" s="39">
        <v>70000</v>
      </c>
      <c r="H81" s="30" t="s">
        <v>413</v>
      </c>
      <c r="I81" s="39">
        <v>35000</v>
      </c>
    </row>
    <row r="82" spans="1:9" ht="63.75" x14ac:dyDescent="0.2">
      <c r="A82" s="30" t="s">
        <v>11</v>
      </c>
      <c r="B82" s="30" t="s">
        <v>428</v>
      </c>
      <c r="C82" s="30" t="s">
        <v>93</v>
      </c>
      <c r="D82" s="30" t="s">
        <v>432</v>
      </c>
      <c r="E82" s="30" t="s">
        <v>113</v>
      </c>
      <c r="F82" s="90" t="s">
        <v>431</v>
      </c>
      <c r="G82" s="39">
        <v>90000</v>
      </c>
      <c r="H82" s="10" t="s">
        <v>12</v>
      </c>
      <c r="I82" s="39">
        <v>0</v>
      </c>
    </row>
    <row r="83" spans="1:9" ht="38.25" x14ac:dyDescent="0.2">
      <c r="A83" s="30" t="s">
        <v>107</v>
      </c>
      <c r="B83" s="30" t="s">
        <v>58</v>
      </c>
      <c r="C83" s="30" t="s">
        <v>99</v>
      </c>
      <c r="D83" s="30" t="s">
        <v>429</v>
      </c>
      <c r="E83" s="30" t="s">
        <v>125</v>
      </c>
      <c r="F83" s="90" t="s">
        <v>430</v>
      </c>
      <c r="G83" s="39">
        <v>25000</v>
      </c>
      <c r="H83" s="10" t="s">
        <v>58</v>
      </c>
      <c r="I83" s="39">
        <v>58000</v>
      </c>
    </row>
    <row r="84" spans="1:9" ht="63.75" x14ac:dyDescent="0.2">
      <c r="A84" s="30" t="s">
        <v>40</v>
      </c>
      <c r="B84" s="30" t="s">
        <v>192</v>
      </c>
      <c r="C84" s="30" t="s">
        <v>193</v>
      </c>
      <c r="D84" s="30" t="s">
        <v>433</v>
      </c>
      <c r="E84" s="30" t="s">
        <v>434</v>
      </c>
      <c r="F84" s="90" t="s">
        <v>435</v>
      </c>
      <c r="G84" s="39">
        <v>110000</v>
      </c>
      <c r="H84" s="10" t="s">
        <v>12</v>
      </c>
      <c r="I84" s="39">
        <v>0</v>
      </c>
    </row>
    <row r="85" spans="1:9" ht="51" x14ac:dyDescent="0.2">
      <c r="A85" s="30" t="s">
        <v>65</v>
      </c>
      <c r="B85" s="30" t="s">
        <v>439</v>
      </c>
      <c r="C85" s="30" t="s">
        <v>188</v>
      </c>
      <c r="D85" s="30" t="s">
        <v>189</v>
      </c>
      <c r="E85" s="30" t="s">
        <v>436</v>
      </c>
      <c r="F85" s="90" t="s">
        <v>437</v>
      </c>
      <c r="G85" s="39">
        <v>40000</v>
      </c>
      <c r="H85" s="10" t="s">
        <v>12</v>
      </c>
      <c r="I85" s="39">
        <v>0</v>
      </c>
    </row>
    <row r="86" spans="1:9" ht="63.75" x14ac:dyDescent="0.2">
      <c r="A86" s="30" t="s">
        <v>31</v>
      </c>
      <c r="B86" s="30" t="s">
        <v>131</v>
      </c>
      <c r="C86" s="30" t="s">
        <v>438</v>
      </c>
      <c r="D86" s="30" t="s">
        <v>440</v>
      </c>
      <c r="E86" s="30" t="s">
        <v>132</v>
      </c>
      <c r="F86" s="90" t="s">
        <v>441</v>
      </c>
      <c r="G86" s="39">
        <v>40000</v>
      </c>
      <c r="H86" s="10" t="s">
        <v>32</v>
      </c>
      <c r="I86" s="39">
        <v>35000</v>
      </c>
    </row>
    <row r="87" spans="1:9" ht="25.5" x14ac:dyDescent="0.2">
      <c r="A87" s="87" t="s">
        <v>460</v>
      </c>
      <c r="B87" s="75"/>
      <c r="C87" s="76"/>
      <c r="D87" s="77"/>
      <c r="E87" s="75"/>
      <c r="F87" s="78"/>
      <c r="G87" s="79">
        <f>SUM(G78:G86)</f>
        <v>575000</v>
      </c>
      <c r="H87" s="80"/>
      <c r="I87" s="81">
        <f>SUM(I78:I86)</f>
        <v>143000</v>
      </c>
    </row>
    <row r="88" spans="1:9" x14ac:dyDescent="0.2">
      <c r="A88" s="21"/>
      <c r="B88" s="21"/>
      <c r="C88" s="21"/>
      <c r="D88" s="32"/>
      <c r="E88" s="21"/>
      <c r="F88" s="22"/>
      <c r="G88" s="40"/>
      <c r="H88" s="45"/>
      <c r="I88" s="41"/>
    </row>
    <row r="89" spans="1:9" x14ac:dyDescent="0.2">
      <c r="A89" s="17" t="s">
        <v>2</v>
      </c>
      <c r="B89" s="17" t="s">
        <v>0</v>
      </c>
      <c r="C89" s="18" t="s">
        <v>5</v>
      </c>
      <c r="D89" s="17" t="s">
        <v>4</v>
      </c>
      <c r="E89" s="17" t="s">
        <v>1</v>
      </c>
      <c r="F89" s="17" t="s">
        <v>83</v>
      </c>
      <c r="G89" s="17" t="s">
        <v>3</v>
      </c>
      <c r="H89" s="17" t="s">
        <v>6</v>
      </c>
      <c r="I89" s="17" t="s">
        <v>7</v>
      </c>
    </row>
    <row r="90" spans="1:9" x14ac:dyDescent="0.2">
      <c r="A90" s="19" t="s">
        <v>176</v>
      </c>
      <c r="B90" s="23"/>
      <c r="C90" s="64"/>
      <c r="D90" s="28"/>
      <c r="E90" s="23"/>
      <c r="F90" s="24"/>
      <c r="G90" s="27"/>
      <c r="H90" s="25"/>
      <c r="I90" s="26"/>
    </row>
    <row r="91" spans="1:9" ht="89.25" x14ac:dyDescent="0.2">
      <c r="A91" s="30" t="s">
        <v>136</v>
      </c>
      <c r="B91" s="30" t="s">
        <v>213</v>
      </c>
      <c r="C91" s="30" t="s">
        <v>215</v>
      </c>
      <c r="D91" s="30" t="s">
        <v>443</v>
      </c>
      <c r="E91" s="30" t="s">
        <v>214</v>
      </c>
      <c r="F91" s="90" t="s">
        <v>442</v>
      </c>
      <c r="G91" s="39">
        <v>205000</v>
      </c>
      <c r="H91" s="30" t="s">
        <v>230</v>
      </c>
      <c r="I91" s="39">
        <v>60000</v>
      </c>
    </row>
    <row r="92" spans="1:9" ht="102" x14ac:dyDescent="0.2">
      <c r="A92" s="42" t="s">
        <v>53</v>
      </c>
      <c r="B92" s="42" t="s">
        <v>256</v>
      </c>
      <c r="C92" s="42" t="s">
        <v>287</v>
      </c>
      <c r="D92" s="42" t="s">
        <v>286</v>
      </c>
      <c r="E92" s="42" t="s">
        <v>445</v>
      </c>
      <c r="F92" s="43" t="s">
        <v>446</v>
      </c>
      <c r="G92" s="44">
        <v>75000</v>
      </c>
      <c r="H92" s="42" t="s">
        <v>12</v>
      </c>
      <c r="I92" s="36">
        <v>0</v>
      </c>
    </row>
    <row r="93" spans="1:9" ht="79.5" customHeight="1" x14ac:dyDescent="0.2">
      <c r="A93" s="30" t="s">
        <v>104</v>
      </c>
      <c r="B93" s="30" t="s">
        <v>120</v>
      </c>
      <c r="C93" s="30" t="s">
        <v>96</v>
      </c>
      <c r="D93" s="30" t="s">
        <v>203</v>
      </c>
      <c r="E93" s="30" t="s">
        <v>447</v>
      </c>
      <c r="F93" s="90" t="s">
        <v>448</v>
      </c>
      <c r="G93" s="39">
        <v>32000</v>
      </c>
      <c r="H93" s="10" t="s">
        <v>231</v>
      </c>
      <c r="I93" s="39">
        <v>43000</v>
      </c>
    </row>
    <row r="94" spans="1:9" ht="89.25" x14ac:dyDescent="0.2">
      <c r="A94" s="30" t="s">
        <v>106</v>
      </c>
      <c r="B94" s="30" t="s">
        <v>451</v>
      </c>
      <c r="C94" s="30" t="s">
        <v>201</v>
      </c>
      <c r="D94" s="30" t="s">
        <v>202</v>
      </c>
      <c r="E94" s="30" t="s">
        <v>449</v>
      </c>
      <c r="F94" s="90" t="s">
        <v>452</v>
      </c>
      <c r="G94" s="39">
        <v>90000</v>
      </c>
      <c r="H94" s="10" t="s">
        <v>12</v>
      </c>
      <c r="I94" s="39">
        <v>0</v>
      </c>
    </row>
    <row r="95" spans="1:9" ht="89.25" x14ac:dyDescent="0.2">
      <c r="A95" s="30" t="s">
        <v>134</v>
      </c>
      <c r="B95" s="30" t="s">
        <v>198</v>
      </c>
      <c r="C95" s="30" t="s">
        <v>199</v>
      </c>
      <c r="D95" s="30" t="s">
        <v>200</v>
      </c>
      <c r="E95" s="30" t="s">
        <v>450</v>
      </c>
      <c r="F95" s="90" t="s">
        <v>452</v>
      </c>
      <c r="G95" s="39">
        <v>90000</v>
      </c>
      <c r="H95" s="10" t="s">
        <v>12</v>
      </c>
      <c r="I95" s="39">
        <v>0</v>
      </c>
    </row>
    <row r="96" spans="1:9" ht="63.75" x14ac:dyDescent="0.2">
      <c r="A96" s="30" t="s">
        <v>21</v>
      </c>
      <c r="B96" s="30" t="s">
        <v>396</v>
      </c>
      <c r="C96" s="30" t="s">
        <v>97</v>
      </c>
      <c r="D96" s="30" t="s">
        <v>399</v>
      </c>
      <c r="E96" s="30" t="s">
        <v>398</v>
      </c>
      <c r="F96" s="90" t="s">
        <v>402</v>
      </c>
      <c r="G96" s="39">
        <v>90000</v>
      </c>
      <c r="H96" s="10" t="s">
        <v>12</v>
      </c>
      <c r="I96" s="39">
        <v>0</v>
      </c>
    </row>
    <row r="97" spans="1:9" ht="114.75" x14ac:dyDescent="0.2">
      <c r="A97" s="30" t="s">
        <v>21</v>
      </c>
      <c r="B97" s="30" t="s">
        <v>396</v>
      </c>
      <c r="C97" s="30" t="s">
        <v>394</v>
      </c>
      <c r="D97" s="30" t="s">
        <v>400</v>
      </c>
      <c r="E97" s="30" t="s">
        <v>395</v>
      </c>
      <c r="F97" s="90" t="s">
        <v>401</v>
      </c>
      <c r="G97" s="39">
        <v>0</v>
      </c>
      <c r="H97" s="65" t="s">
        <v>397</v>
      </c>
      <c r="I97" s="39">
        <v>660000</v>
      </c>
    </row>
    <row r="98" spans="1:9" ht="102" x14ac:dyDescent="0.2">
      <c r="A98" s="30" t="s">
        <v>21</v>
      </c>
      <c r="B98" s="30" t="s">
        <v>140</v>
      </c>
      <c r="C98" s="30" t="s">
        <v>138</v>
      </c>
      <c r="D98" s="30" t="s">
        <v>454</v>
      </c>
      <c r="E98" s="30" t="s">
        <v>453</v>
      </c>
      <c r="F98" s="90" t="s">
        <v>455</v>
      </c>
      <c r="G98" s="39">
        <v>118900</v>
      </c>
      <c r="H98" s="10" t="s">
        <v>12</v>
      </c>
      <c r="I98" s="39">
        <v>0</v>
      </c>
    </row>
    <row r="99" spans="1:9" ht="51" x14ac:dyDescent="0.2">
      <c r="A99" s="30" t="s">
        <v>106</v>
      </c>
      <c r="B99" s="30" t="s">
        <v>123</v>
      </c>
      <c r="C99" s="30" t="s">
        <v>456</v>
      </c>
      <c r="D99" s="30" t="s">
        <v>459</v>
      </c>
      <c r="E99" s="30" t="s">
        <v>124</v>
      </c>
      <c r="F99" s="90" t="s">
        <v>457</v>
      </c>
      <c r="G99" s="39">
        <v>23640</v>
      </c>
      <c r="H99" s="65" t="s">
        <v>458</v>
      </c>
      <c r="I99" s="39">
        <v>23510</v>
      </c>
    </row>
    <row r="100" spans="1:9" ht="76.5" x14ac:dyDescent="0.2">
      <c r="A100" s="30" t="s">
        <v>108</v>
      </c>
      <c r="B100" s="30" t="s">
        <v>126</v>
      </c>
      <c r="C100" s="30" t="s">
        <v>464</v>
      </c>
      <c r="D100" s="30" t="s">
        <v>462</v>
      </c>
      <c r="E100" s="30" t="s">
        <v>127</v>
      </c>
      <c r="F100" s="90" t="s">
        <v>463</v>
      </c>
      <c r="G100" s="39">
        <v>14830</v>
      </c>
      <c r="H100" s="10" t="s">
        <v>235</v>
      </c>
      <c r="I100" s="39">
        <v>31950</v>
      </c>
    </row>
    <row r="101" spans="1:9" ht="25.5" x14ac:dyDescent="0.2">
      <c r="A101" s="87" t="s">
        <v>387</v>
      </c>
      <c r="B101" s="75"/>
      <c r="C101" s="76"/>
      <c r="D101" s="77"/>
      <c r="E101" s="75"/>
      <c r="F101" s="78"/>
      <c r="G101" s="79">
        <f>SUM(G91:G100)</f>
        <v>739370</v>
      </c>
      <c r="H101" s="80"/>
      <c r="I101" s="81">
        <f>SUM(I91:I100)</f>
        <v>818460</v>
      </c>
    </row>
    <row r="102" spans="1:9" x14ac:dyDescent="0.2">
      <c r="A102" s="21"/>
      <c r="B102" s="21"/>
      <c r="C102" s="21"/>
      <c r="D102" s="32"/>
      <c r="E102" s="21"/>
      <c r="F102" s="22"/>
      <c r="G102" s="40"/>
      <c r="H102" s="45"/>
      <c r="I102" s="41"/>
    </row>
    <row r="103" spans="1:9" x14ac:dyDescent="0.2">
      <c r="A103" s="17" t="s">
        <v>2</v>
      </c>
      <c r="B103" s="17" t="s">
        <v>0</v>
      </c>
      <c r="C103" s="18" t="s">
        <v>5</v>
      </c>
      <c r="D103" s="17" t="s">
        <v>4</v>
      </c>
      <c r="E103" s="17" t="s">
        <v>1</v>
      </c>
      <c r="F103" s="17" t="s">
        <v>83</v>
      </c>
      <c r="G103" s="17" t="s">
        <v>3</v>
      </c>
      <c r="H103" s="17" t="s">
        <v>6</v>
      </c>
      <c r="I103" s="17" t="s">
        <v>7</v>
      </c>
    </row>
    <row r="104" spans="1:9" x14ac:dyDescent="0.2">
      <c r="A104" s="19" t="s">
        <v>174</v>
      </c>
      <c r="B104" s="23"/>
      <c r="C104" s="64"/>
      <c r="D104" s="28"/>
      <c r="E104" s="23"/>
      <c r="F104" s="24"/>
      <c r="G104" s="27"/>
      <c r="H104" s="25"/>
      <c r="I104" s="26"/>
    </row>
    <row r="105" spans="1:9" s="2" customFormat="1" ht="89.25" x14ac:dyDescent="0.2">
      <c r="A105" s="30" t="s">
        <v>102</v>
      </c>
      <c r="B105" s="30" t="s">
        <v>37</v>
      </c>
      <c r="C105" s="30" t="s">
        <v>94</v>
      </c>
      <c r="D105" s="30" t="s">
        <v>466</v>
      </c>
      <c r="E105" s="30" t="s">
        <v>116</v>
      </c>
      <c r="F105" s="90" t="s">
        <v>465</v>
      </c>
      <c r="G105" s="39">
        <v>223855</v>
      </c>
      <c r="H105" s="7" t="s">
        <v>12</v>
      </c>
      <c r="I105" s="39">
        <v>0</v>
      </c>
    </row>
    <row r="106" spans="1:9" ht="38.25" x14ac:dyDescent="0.2">
      <c r="A106" s="30" t="s">
        <v>103</v>
      </c>
      <c r="B106" s="30" t="s">
        <v>117</v>
      </c>
      <c r="C106" s="30" t="s">
        <v>95</v>
      </c>
      <c r="D106" s="30" t="s">
        <v>467</v>
      </c>
      <c r="E106" s="30" t="s">
        <v>118</v>
      </c>
      <c r="F106" s="90" t="s">
        <v>468</v>
      </c>
      <c r="G106" s="39">
        <v>70000</v>
      </c>
      <c r="H106" s="10" t="s">
        <v>12</v>
      </c>
      <c r="I106" s="39">
        <v>0</v>
      </c>
    </row>
    <row r="107" spans="1:9" ht="38.25" x14ac:dyDescent="0.2">
      <c r="A107" s="30" t="s">
        <v>9</v>
      </c>
      <c r="B107" s="30" t="s">
        <v>8</v>
      </c>
      <c r="C107" s="30" t="s">
        <v>471</v>
      </c>
      <c r="D107" s="30" t="s">
        <v>469</v>
      </c>
      <c r="E107" s="30" t="s">
        <v>119</v>
      </c>
      <c r="F107" s="90" t="s">
        <v>470</v>
      </c>
      <c r="G107" s="39">
        <v>25000</v>
      </c>
      <c r="H107" s="10" t="s">
        <v>196</v>
      </c>
      <c r="I107" s="39">
        <v>65000</v>
      </c>
    </row>
    <row r="108" spans="1:9" ht="51" x14ac:dyDescent="0.2">
      <c r="A108" s="30" t="s">
        <v>9</v>
      </c>
      <c r="B108" s="30" t="s">
        <v>87</v>
      </c>
      <c r="C108" s="30" t="s">
        <v>474</v>
      </c>
      <c r="D108" s="30" t="s">
        <v>197</v>
      </c>
      <c r="E108" s="30" t="s">
        <v>472</v>
      </c>
      <c r="F108" s="90" t="s">
        <v>473</v>
      </c>
      <c r="G108" s="39">
        <v>32486</v>
      </c>
      <c r="H108" s="30" t="s">
        <v>133</v>
      </c>
      <c r="I108" s="39">
        <v>32486</v>
      </c>
    </row>
    <row r="109" spans="1:9" ht="76.5" x14ac:dyDescent="0.2">
      <c r="A109" s="30" t="s">
        <v>61</v>
      </c>
      <c r="B109" s="30" t="s">
        <v>60</v>
      </c>
      <c r="C109" s="30" t="s">
        <v>209</v>
      </c>
      <c r="D109" s="30" t="s">
        <v>475</v>
      </c>
      <c r="E109" s="30" t="s">
        <v>210</v>
      </c>
      <c r="F109" s="90" t="s">
        <v>212</v>
      </c>
      <c r="G109" s="39">
        <v>44987.5</v>
      </c>
      <c r="H109" s="30" t="s">
        <v>211</v>
      </c>
      <c r="I109" s="39">
        <v>44987.5</v>
      </c>
    </row>
    <row r="110" spans="1:9" s="2" customFormat="1" ht="63.75" x14ac:dyDescent="0.2">
      <c r="A110" s="46" t="s">
        <v>49</v>
      </c>
      <c r="B110" s="42" t="s">
        <v>48</v>
      </c>
      <c r="C110" s="30" t="s">
        <v>318</v>
      </c>
      <c r="D110" s="47" t="s">
        <v>476</v>
      </c>
      <c r="E110" s="42" t="s">
        <v>319</v>
      </c>
      <c r="F110" s="43" t="s">
        <v>317</v>
      </c>
      <c r="G110" s="48">
        <v>20000</v>
      </c>
      <c r="H110" s="45" t="s">
        <v>10</v>
      </c>
      <c r="I110" s="41">
        <v>53200</v>
      </c>
    </row>
    <row r="111" spans="1:9" ht="89.25" x14ac:dyDescent="0.2">
      <c r="A111" s="30" t="s">
        <v>86</v>
      </c>
      <c r="B111" s="30" t="s">
        <v>89</v>
      </c>
      <c r="C111" s="30" t="s">
        <v>85</v>
      </c>
      <c r="D111" s="30" t="s">
        <v>477</v>
      </c>
      <c r="E111" s="30" t="s">
        <v>90</v>
      </c>
      <c r="F111" s="90" t="s">
        <v>478</v>
      </c>
      <c r="G111" s="39">
        <v>60000</v>
      </c>
      <c r="H111" s="11" t="s">
        <v>12</v>
      </c>
      <c r="I111" s="39">
        <v>0</v>
      </c>
    </row>
    <row r="112" spans="1:9" ht="25.5" x14ac:dyDescent="0.2">
      <c r="A112" s="87" t="s">
        <v>386</v>
      </c>
      <c r="B112" s="75"/>
      <c r="C112" s="76"/>
      <c r="D112" s="77"/>
      <c r="E112" s="75"/>
      <c r="F112" s="78"/>
      <c r="G112" s="79">
        <f>SUM(G105:G111)</f>
        <v>476328.5</v>
      </c>
      <c r="H112" s="80"/>
      <c r="I112" s="81">
        <f>SUM(I105:I111)</f>
        <v>195673.5</v>
      </c>
    </row>
    <row r="113" spans="1:9" x14ac:dyDescent="0.2">
      <c r="A113" s="21"/>
      <c r="B113" s="21"/>
      <c r="C113" s="21"/>
      <c r="D113" s="32"/>
      <c r="E113" s="21"/>
      <c r="F113" s="22"/>
      <c r="G113" s="40"/>
      <c r="H113" s="45"/>
      <c r="I113" s="41"/>
    </row>
    <row r="114" spans="1:9" x14ac:dyDescent="0.2">
      <c r="A114" s="17" t="s">
        <v>2</v>
      </c>
      <c r="B114" s="17" t="s">
        <v>0</v>
      </c>
      <c r="C114" s="18" t="s">
        <v>5</v>
      </c>
      <c r="D114" s="17" t="s">
        <v>4</v>
      </c>
      <c r="E114" s="17" t="s">
        <v>1</v>
      </c>
      <c r="F114" s="17" t="s">
        <v>83</v>
      </c>
      <c r="G114" s="17" t="s">
        <v>3</v>
      </c>
      <c r="H114" s="17" t="s">
        <v>6</v>
      </c>
      <c r="I114" s="17" t="s">
        <v>7</v>
      </c>
    </row>
    <row r="115" spans="1:9" x14ac:dyDescent="0.2">
      <c r="A115" s="19" t="s">
        <v>177</v>
      </c>
      <c r="B115" s="23"/>
      <c r="C115" s="64"/>
      <c r="D115" s="28"/>
      <c r="E115" s="23"/>
      <c r="F115" s="24"/>
      <c r="G115" s="27"/>
      <c r="H115" s="25"/>
      <c r="I115" s="26"/>
    </row>
    <row r="116" spans="1:9" ht="76.5" x14ac:dyDescent="0.2">
      <c r="A116" s="30" t="s">
        <v>194</v>
      </c>
      <c r="B116" s="30" t="s">
        <v>195</v>
      </c>
      <c r="C116" s="30" t="s">
        <v>487</v>
      </c>
      <c r="D116" s="30" t="s">
        <v>479</v>
      </c>
      <c r="E116" s="30" t="s">
        <v>480</v>
      </c>
      <c r="F116" s="90" t="s">
        <v>481</v>
      </c>
      <c r="G116" s="39">
        <v>50000</v>
      </c>
      <c r="H116" s="10" t="s">
        <v>15</v>
      </c>
      <c r="I116" s="39">
        <v>130000</v>
      </c>
    </row>
    <row r="117" spans="1:9" ht="63.75" x14ac:dyDescent="0.2">
      <c r="A117" s="30" t="s">
        <v>34</v>
      </c>
      <c r="B117" s="30" t="s">
        <v>111</v>
      </c>
      <c r="C117" s="30" t="s">
        <v>484</v>
      </c>
      <c r="D117" s="30" t="s">
        <v>482</v>
      </c>
      <c r="E117" s="30" t="s">
        <v>112</v>
      </c>
      <c r="F117" s="90" t="s">
        <v>483</v>
      </c>
      <c r="G117" s="39">
        <v>49000</v>
      </c>
      <c r="H117" s="10" t="s">
        <v>15</v>
      </c>
      <c r="I117" s="39">
        <v>50000</v>
      </c>
    </row>
    <row r="118" spans="1:9" ht="63.75" x14ac:dyDescent="0.2">
      <c r="A118" s="30" t="s">
        <v>24</v>
      </c>
      <c r="B118" s="30" t="s">
        <v>114</v>
      </c>
      <c r="C118" s="30" t="s">
        <v>488</v>
      </c>
      <c r="D118" s="30" t="s">
        <v>485</v>
      </c>
      <c r="E118" s="30" t="s">
        <v>115</v>
      </c>
      <c r="F118" s="90" t="s">
        <v>486</v>
      </c>
      <c r="G118" s="39">
        <v>86500</v>
      </c>
      <c r="H118" s="10" t="s">
        <v>15</v>
      </c>
      <c r="I118" s="39">
        <v>86500</v>
      </c>
    </row>
    <row r="119" spans="1:9" ht="63.75" x14ac:dyDescent="0.2">
      <c r="A119" s="30" t="s">
        <v>36</v>
      </c>
      <c r="B119" s="30" t="s">
        <v>489</v>
      </c>
      <c r="C119" s="30" t="s">
        <v>101</v>
      </c>
      <c r="D119" s="30" t="s">
        <v>91</v>
      </c>
      <c r="E119" s="30" t="s">
        <v>130</v>
      </c>
      <c r="F119" s="90" t="s">
        <v>490</v>
      </c>
      <c r="G119" s="39">
        <v>67000</v>
      </c>
      <c r="H119" s="10" t="s">
        <v>12</v>
      </c>
      <c r="I119" s="39">
        <v>0</v>
      </c>
    </row>
    <row r="120" spans="1:9" ht="25.5" x14ac:dyDescent="0.2">
      <c r="A120" s="87" t="s">
        <v>384</v>
      </c>
      <c r="B120" s="75"/>
      <c r="C120" s="76"/>
      <c r="D120" s="77"/>
      <c r="E120" s="75"/>
      <c r="F120" s="78"/>
      <c r="G120" s="79">
        <f>SUM(G116:G119)</f>
        <v>252500</v>
      </c>
      <c r="H120" s="80"/>
      <c r="I120" s="81">
        <f>SUM(I116:I119)</f>
        <v>266500</v>
      </c>
    </row>
    <row r="121" spans="1:9" x14ac:dyDescent="0.2">
      <c r="A121" s="21"/>
      <c r="B121" s="21"/>
      <c r="C121" s="21"/>
      <c r="D121" s="32"/>
      <c r="E121" s="21"/>
      <c r="F121" s="22"/>
      <c r="G121" s="40"/>
      <c r="H121" s="45"/>
      <c r="I121" s="41"/>
    </row>
    <row r="122" spans="1:9" x14ac:dyDescent="0.2">
      <c r="A122" s="17" t="s">
        <v>2</v>
      </c>
      <c r="B122" s="17" t="s">
        <v>0</v>
      </c>
      <c r="C122" s="18" t="s">
        <v>5</v>
      </c>
      <c r="D122" s="17" t="s">
        <v>4</v>
      </c>
      <c r="E122" s="17" t="s">
        <v>1</v>
      </c>
      <c r="F122" s="17" t="s">
        <v>83</v>
      </c>
      <c r="G122" s="17" t="s">
        <v>3</v>
      </c>
      <c r="H122" s="17" t="s">
        <v>6</v>
      </c>
      <c r="I122" s="17" t="s">
        <v>7</v>
      </c>
    </row>
    <row r="123" spans="1:9" x14ac:dyDescent="0.2">
      <c r="A123" s="19" t="s">
        <v>179</v>
      </c>
      <c r="B123" s="23"/>
      <c r="C123" s="64"/>
      <c r="D123" s="28"/>
      <c r="E123" s="23"/>
      <c r="F123" s="24"/>
      <c r="G123" s="27"/>
      <c r="H123" s="25"/>
      <c r="I123" s="26"/>
    </row>
    <row r="124" spans="1:9" ht="63.75" x14ac:dyDescent="0.2">
      <c r="A124" s="30" t="s">
        <v>105</v>
      </c>
      <c r="B124" s="30" t="s">
        <v>121</v>
      </c>
      <c r="C124" s="30" t="s">
        <v>98</v>
      </c>
      <c r="D124" s="30" t="s">
        <v>491</v>
      </c>
      <c r="E124" s="30" t="s">
        <v>122</v>
      </c>
      <c r="F124" s="90" t="s">
        <v>492</v>
      </c>
      <c r="G124" s="39">
        <v>10000</v>
      </c>
      <c r="H124" s="10" t="s">
        <v>79</v>
      </c>
      <c r="I124" s="39">
        <v>10000</v>
      </c>
    </row>
    <row r="125" spans="1:9" ht="63.75" customHeight="1" x14ac:dyDescent="0.2">
      <c r="A125" s="30" t="s">
        <v>137</v>
      </c>
      <c r="B125" s="30" t="s">
        <v>142</v>
      </c>
      <c r="C125" s="30" t="s">
        <v>216</v>
      </c>
      <c r="D125" s="30" t="s">
        <v>218</v>
      </c>
      <c r="E125" s="30" t="s">
        <v>217</v>
      </c>
      <c r="F125" s="90" t="s">
        <v>219</v>
      </c>
      <c r="G125" s="39">
        <v>57497</v>
      </c>
      <c r="H125" s="10" t="s">
        <v>79</v>
      </c>
      <c r="I125" s="39">
        <v>57496.5</v>
      </c>
    </row>
    <row r="126" spans="1:9" ht="25.5" x14ac:dyDescent="0.2">
      <c r="A126" s="87" t="s">
        <v>385</v>
      </c>
      <c r="B126" s="75"/>
      <c r="C126" s="76"/>
      <c r="D126" s="77"/>
      <c r="E126" s="75"/>
      <c r="F126" s="78"/>
      <c r="G126" s="79">
        <f>SUM(G124:G125)</f>
        <v>67497</v>
      </c>
      <c r="H126" s="80"/>
      <c r="I126" s="81">
        <f>SUM(I124:I125)</f>
        <v>67496.5</v>
      </c>
    </row>
    <row r="127" spans="1:9" x14ac:dyDescent="0.2">
      <c r="A127" s="21"/>
      <c r="B127" s="21"/>
      <c r="C127" s="21"/>
      <c r="D127" s="32"/>
      <c r="E127" s="21"/>
      <c r="F127" s="22"/>
      <c r="G127" s="40"/>
      <c r="H127" s="45"/>
      <c r="I127" s="41"/>
    </row>
    <row r="128" spans="1:9" x14ac:dyDescent="0.2">
      <c r="A128" s="17" t="s">
        <v>2</v>
      </c>
      <c r="B128" s="17" t="s">
        <v>0</v>
      </c>
      <c r="C128" s="18" t="s">
        <v>5</v>
      </c>
      <c r="D128" s="17" t="s">
        <v>4</v>
      </c>
      <c r="E128" s="17" t="s">
        <v>1</v>
      </c>
      <c r="F128" s="17" t="s">
        <v>83</v>
      </c>
      <c r="G128" s="17" t="s">
        <v>3</v>
      </c>
      <c r="H128" s="17" t="s">
        <v>6</v>
      </c>
      <c r="I128" s="17" t="s">
        <v>7</v>
      </c>
    </row>
    <row r="129" spans="1:9" x14ac:dyDescent="0.2">
      <c r="A129" s="19" t="s">
        <v>178</v>
      </c>
      <c r="B129" s="23"/>
      <c r="C129" s="64"/>
      <c r="D129" s="28"/>
      <c r="E129" s="23"/>
      <c r="F129" s="24"/>
      <c r="G129" s="27"/>
      <c r="H129" s="25"/>
      <c r="I129" s="26"/>
    </row>
    <row r="130" spans="1:9" ht="38.25" x14ac:dyDescent="0.2">
      <c r="A130" s="7" t="s">
        <v>27</v>
      </c>
      <c r="B130" s="6" t="s">
        <v>141</v>
      </c>
      <c r="C130" s="30" t="s">
        <v>204</v>
      </c>
      <c r="D130" s="15" t="s">
        <v>493</v>
      </c>
      <c r="E130" s="15" t="s">
        <v>205</v>
      </c>
      <c r="F130" s="90" t="s">
        <v>494</v>
      </c>
      <c r="G130" s="8">
        <v>34308</v>
      </c>
      <c r="H130" s="7" t="s">
        <v>12</v>
      </c>
      <c r="I130" s="4">
        <v>0</v>
      </c>
    </row>
    <row r="131" spans="1:9" ht="89.25" x14ac:dyDescent="0.2">
      <c r="A131" s="7" t="s">
        <v>27</v>
      </c>
      <c r="B131" s="6" t="s">
        <v>208</v>
      </c>
      <c r="C131" s="30" t="s">
        <v>206</v>
      </c>
      <c r="D131" s="15" t="s">
        <v>202</v>
      </c>
      <c r="E131" s="15" t="s">
        <v>207</v>
      </c>
      <c r="F131" s="90" t="s">
        <v>495</v>
      </c>
      <c r="G131" s="8">
        <v>60000</v>
      </c>
      <c r="H131" s="7" t="s">
        <v>12</v>
      </c>
      <c r="I131" s="4">
        <v>0</v>
      </c>
    </row>
    <row r="132" spans="1:9" ht="25.5" x14ac:dyDescent="0.2">
      <c r="A132" s="87" t="s">
        <v>382</v>
      </c>
      <c r="B132" s="75"/>
      <c r="C132" s="76"/>
      <c r="D132" s="77"/>
      <c r="E132" s="75"/>
      <c r="F132" s="78"/>
      <c r="G132" s="79">
        <f>SUM(G130:G131)</f>
        <v>94308</v>
      </c>
      <c r="H132" s="80"/>
      <c r="I132" s="81">
        <f>SUM(I130:I131)</f>
        <v>0</v>
      </c>
    </row>
    <row r="133" spans="1:9" x14ac:dyDescent="0.2">
      <c r="A133" s="21"/>
      <c r="B133" s="21"/>
      <c r="C133" s="21"/>
      <c r="D133" s="32"/>
      <c r="E133" s="21"/>
      <c r="F133" s="22"/>
      <c r="G133" s="40"/>
      <c r="H133" s="45"/>
      <c r="I133" s="74"/>
    </row>
    <row r="134" spans="1:9" ht="15" x14ac:dyDescent="0.2">
      <c r="A134" s="82" t="s">
        <v>461</v>
      </c>
      <c r="B134" s="83"/>
      <c r="C134" s="84"/>
      <c r="D134" s="83"/>
      <c r="E134" s="83"/>
      <c r="F134" s="83"/>
      <c r="G134" s="85">
        <f>SUM(G132,G126,G120,G112,G101,G87)</f>
        <v>2205003.5</v>
      </c>
      <c r="H134" s="82"/>
      <c r="I134" s="86">
        <f>SUM(I132,I126,I120,I112,I101,I87)</f>
        <v>1491130</v>
      </c>
    </row>
    <row r="135" spans="1:9" x14ac:dyDescent="0.2">
      <c r="G135" s="13"/>
      <c r="I135" s="12"/>
    </row>
    <row r="137" spans="1:9" ht="18.75" x14ac:dyDescent="0.2">
      <c r="A137" s="73">
        <v>2014</v>
      </c>
      <c r="D137" s="66"/>
    </row>
    <row r="138" spans="1:9" x14ac:dyDescent="0.2">
      <c r="A138" s="17" t="s">
        <v>2</v>
      </c>
      <c r="B138" s="17" t="s">
        <v>0</v>
      </c>
      <c r="C138" s="18" t="s">
        <v>5</v>
      </c>
      <c r="D138" s="17" t="s">
        <v>4</v>
      </c>
      <c r="E138" s="17" t="s">
        <v>1</v>
      </c>
      <c r="F138" s="63" t="s">
        <v>83</v>
      </c>
      <c r="G138" s="17" t="s">
        <v>3</v>
      </c>
      <c r="H138" s="17" t="s">
        <v>6</v>
      </c>
      <c r="I138" s="17" t="s">
        <v>7</v>
      </c>
    </row>
    <row r="139" spans="1:9" x14ac:dyDescent="0.2">
      <c r="A139" s="19" t="s">
        <v>175</v>
      </c>
      <c r="B139" s="23"/>
      <c r="C139" s="64"/>
      <c r="D139" s="28"/>
      <c r="E139" s="23"/>
      <c r="F139" s="24"/>
      <c r="G139" s="27"/>
      <c r="H139" s="25"/>
      <c r="I139" s="26"/>
    </row>
    <row r="140" spans="1:9" ht="102" x14ac:dyDescent="0.2">
      <c r="A140" s="90" t="s">
        <v>109</v>
      </c>
      <c r="B140" s="90" t="s">
        <v>169</v>
      </c>
      <c r="C140" s="65" t="s">
        <v>496</v>
      </c>
      <c r="D140" s="65" t="s">
        <v>500</v>
      </c>
      <c r="E140" s="65" t="s">
        <v>254</v>
      </c>
      <c r="F140" s="90" t="s">
        <v>497</v>
      </c>
      <c r="G140" s="8">
        <v>243254</v>
      </c>
      <c r="H140" s="7" t="s">
        <v>66</v>
      </c>
      <c r="I140" s="8">
        <v>73000</v>
      </c>
    </row>
    <row r="141" spans="1:9" ht="51" x14ac:dyDescent="0.2">
      <c r="A141" s="90" t="s">
        <v>65</v>
      </c>
      <c r="B141" s="90" t="s">
        <v>165</v>
      </c>
      <c r="C141" s="65" t="s">
        <v>145</v>
      </c>
      <c r="D141" s="65" t="s">
        <v>501</v>
      </c>
      <c r="E141" s="65" t="s">
        <v>498</v>
      </c>
      <c r="F141" s="90" t="s">
        <v>499</v>
      </c>
      <c r="G141" s="8">
        <v>50000</v>
      </c>
      <c r="H141" s="7" t="s">
        <v>232</v>
      </c>
      <c r="I141" s="8">
        <v>50000</v>
      </c>
    </row>
    <row r="142" spans="1:9" ht="76.5" x14ac:dyDescent="0.2">
      <c r="A142" s="90" t="s">
        <v>156</v>
      </c>
      <c r="B142" s="90" t="s">
        <v>502</v>
      </c>
      <c r="C142" s="65" t="s">
        <v>143</v>
      </c>
      <c r="D142" s="65" t="s">
        <v>503</v>
      </c>
      <c r="E142" s="65" t="s">
        <v>504</v>
      </c>
      <c r="F142" s="90" t="s">
        <v>505</v>
      </c>
      <c r="G142" s="8">
        <v>60000</v>
      </c>
      <c r="H142" s="7" t="s">
        <v>12</v>
      </c>
      <c r="I142" s="8">
        <v>0</v>
      </c>
    </row>
    <row r="143" spans="1:9" ht="51" x14ac:dyDescent="0.2">
      <c r="A143" s="90" t="s">
        <v>157</v>
      </c>
      <c r="B143" s="90" t="s">
        <v>506</v>
      </c>
      <c r="C143" s="65" t="s">
        <v>507</v>
      </c>
      <c r="D143" s="65" t="s">
        <v>508</v>
      </c>
      <c r="E143" s="65" t="s">
        <v>509</v>
      </c>
      <c r="F143" s="90" t="s">
        <v>510</v>
      </c>
      <c r="G143" s="8">
        <v>50000</v>
      </c>
      <c r="H143" s="7" t="s">
        <v>58</v>
      </c>
      <c r="I143" s="8">
        <v>10000</v>
      </c>
    </row>
    <row r="144" spans="1:9" ht="89.25" x14ac:dyDescent="0.2">
      <c r="A144" s="90" t="s">
        <v>159</v>
      </c>
      <c r="B144" s="90" t="s">
        <v>512</v>
      </c>
      <c r="C144" s="65" t="s">
        <v>511</v>
      </c>
      <c r="D144" s="65" t="s">
        <v>513</v>
      </c>
      <c r="E144" s="65" t="s">
        <v>514</v>
      </c>
      <c r="F144" s="90" t="s">
        <v>515</v>
      </c>
      <c r="G144" s="8">
        <v>50000</v>
      </c>
      <c r="H144" s="15" t="s">
        <v>233</v>
      </c>
      <c r="I144" s="8">
        <v>948050</v>
      </c>
    </row>
    <row r="145" spans="1:9" ht="51" x14ac:dyDescent="0.2">
      <c r="A145" s="90" t="s">
        <v>160</v>
      </c>
      <c r="B145" s="90" t="s">
        <v>168</v>
      </c>
      <c r="C145" s="65" t="s">
        <v>150</v>
      </c>
      <c r="D145" s="65" t="s">
        <v>516</v>
      </c>
      <c r="E145" s="65" t="s">
        <v>517</v>
      </c>
      <c r="F145" s="90" t="s">
        <v>518</v>
      </c>
      <c r="G145" s="8">
        <v>20000</v>
      </c>
      <c r="H145" s="7" t="s">
        <v>234</v>
      </c>
      <c r="I145" s="8">
        <v>40000</v>
      </c>
    </row>
    <row r="146" spans="1:9" ht="25.5" x14ac:dyDescent="0.2">
      <c r="A146" s="87" t="s">
        <v>460</v>
      </c>
      <c r="B146" s="75"/>
      <c r="C146" s="76"/>
      <c r="D146" s="77"/>
      <c r="E146" s="75"/>
      <c r="F146" s="78"/>
      <c r="G146" s="79">
        <f>SUM(G140:G145)</f>
        <v>473254</v>
      </c>
      <c r="H146" s="80"/>
      <c r="I146" s="81">
        <f>SUM(I140:I145)</f>
        <v>1121050</v>
      </c>
    </row>
    <row r="147" spans="1:9" x14ac:dyDescent="0.2">
      <c r="A147" s="21"/>
      <c r="B147" s="21"/>
      <c r="C147" s="21"/>
      <c r="D147" s="32"/>
      <c r="E147" s="21"/>
      <c r="F147" s="22"/>
      <c r="G147" s="40"/>
      <c r="H147" s="45"/>
      <c r="I147" s="41"/>
    </row>
    <row r="148" spans="1:9" x14ac:dyDescent="0.2">
      <c r="A148" s="17" t="s">
        <v>2</v>
      </c>
      <c r="B148" s="17" t="s">
        <v>0</v>
      </c>
      <c r="C148" s="18" t="s">
        <v>5</v>
      </c>
      <c r="D148" s="17" t="s">
        <v>4</v>
      </c>
      <c r="E148" s="17" t="s">
        <v>1</v>
      </c>
      <c r="F148" s="17" t="s">
        <v>83</v>
      </c>
      <c r="G148" s="17" t="s">
        <v>3</v>
      </c>
      <c r="H148" s="17" t="s">
        <v>6</v>
      </c>
      <c r="I148" s="17" t="s">
        <v>7</v>
      </c>
    </row>
    <row r="149" spans="1:9" x14ac:dyDescent="0.2">
      <c r="A149" s="19" t="s">
        <v>176</v>
      </c>
      <c r="B149" s="23"/>
      <c r="C149" s="64"/>
      <c r="D149" s="28"/>
      <c r="E149" s="23"/>
      <c r="F149" s="24"/>
      <c r="G149" s="27"/>
      <c r="H149" s="25"/>
      <c r="I149" s="26"/>
    </row>
    <row r="150" spans="1:9" ht="63.75" x14ac:dyDescent="0.2">
      <c r="A150" s="90" t="s">
        <v>134</v>
      </c>
      <c r="B150" s="90" t="s">
        <v>170</v>
      </c>
      <c r="C150" s="65" t="s">
        <v>153</v>
      </c>
      <c r="D150" s="65" t="s">
        <v>520</v>
      </c>
      <c r="E150" s="65" t="s">
        <v>519</v>
      </c>
      <c r="F150" s="90" t="s">
        <v>521</v>
      </c>
      <c r="G150" s="8">
        <v>100000</v>
      </c>
      <c r="H150" s="7" t="s">
        <v>12</v>
      </c>
      <c r="I150" s="8">
        <v>0</v>
      </c>
    </row>
    <row r="151" spans="1:9" ht="63.75" x14ac:dyDescent="0.2">
      <c r="A151" s="90" t="s">
        <v>18</v>
      </c>
      <c r="B151" s="90" t="s">
        <v>239</v>
      </c>
      <c r="C151" s="65" t="s">
        <v>524</v>
      </c>
      <c r="D151" s="65" t="s">
        <v>523</v>
      </c>
      <c r="E151" s="65" t="s">
        <v>525</v>
      </c>
      <c r="F151" s="90" t="s">
        <v>522</v>
      </c>
      <c r="G151" s="8">
        <v>5000</v>
      </c>
      <c r="H151" s="7" t="s">
        <v>16</v>
      </c>
      <c r="I151" s="8">
        <v>5000</v>
      </c>
    </row>
    <row r="152" spans="1:9" ht="63.75" x14ac:dyDescent="0.2">
      <c r="A152" s="90" t="s">
        <v>18</v>
      </c>
      <c r="B152" s="90" t="s">
        <v>238</v>
      </c>
      <c r="C152" s="65" t="s">
        <v>526</v>
      </c>
      <c r="D152" s="65" t="s">
        <v>527</v>
      </c>
      <c r="E152" s="65" t="s">
        <v>528</v>
      </c>
      <c r="F152" s="90" t="s">
        <v>529</v>
      </c>
      <c r="G152" s="8">
        <v>43000</v>
      </c>
      <c r="H152" s="7" t="s">
        <v>16</v>
      </c>
      <c r="I152" s="8">
        <v>40000</v>
      </c>
    </row>
    <row r="153" spans="1:9" ht="76.5" x14ac:dyDescent="0.2">
      <c r="A153" s="90" t="s">
        <v>18</v>
      </c>
      <c r="B153" s="90" t="s">
        <v>240</v>
      </c>
      <c r="C153" s="65" t="s">
        <v>530</v>
      </c>
      <c r="D153" s="65" t="s">
        <v>527</v>
      </c>
      <c r="E153" s="65" t="s">
        <v>599</v>
      </c>
      <c r="F153" s="90" t="s">
        <v>531</v>
      </c>
      <c r="G153" s="8">
        <v>37000</v>
      </c>
      <c r="H153" s="7" t="s">
        <v>16</v>
      </c>
      <c r="I153" s="8">
        <v>38000</v>
      </c>
    </row>
    <row r="154" spans="1:9" ht="63.75" x14ac:dyDescent="0.2">
      <c r="A154" s="90" t="s">
        <v>108</v>
      </c>
      <c r="B154" s="90" t="s">
        <v>241</v>
      </c>
      <c r="C154" s="65" t="s">
        <v>532</v>
      </c>
      <c r="D154" s="65" t="s">
        <v>536</v>
      </c>
      <c r="E154" s="65" t="s">
        <v>535</v>
      </c>
      <c r="F154" s="90" t="s">
        <v>537</v>
      </c>
      <c r="G154" s="8">
        <v>30000</v>
      </c>
      <c r="H154" s="7" t="s">
        <v>235</v>
      </c>
      <c r="I154" s="8">
        <v>10000</v>
      </c>
    </row>
    <row r="155" spans="1:9" ht="51" x14ac:dyDescent="0.2">
      <c r="A155" s="90" t="s">
        <v>108</v>
      </c>
      <c r="B155" s="90" t="s">
        <v>242</v>
      </c>
      <c r="C155" s="65" t="s">
        <v>533</v>
      </c>
      <c r="D155" s="65" t="s">
        <v>536</v>
      </c>
      <c r="E155" s="65" t="s">
        <v>538</v>
      </c>
      <c r="F155" s="90" t="s">
        <v>539</v>
      </c>
      <c r="G155" s="8">
        <v>8750</v>
      </c>
      <c r="H155" s="7" t="s">
        <v>235</v>
      </c>
      <c r="I155" s="8">
        <v>31865.4</v>
      </c>
    </row>
    <row r="156" spans="1:9" ht="63.75" x14ac:dyDescent="0.2">
      <c r="A156" s="90" t="s">
        <v>108</v>
      </c>
      <c r="B156" s="90" t="s">
        <v>243</v>
      </c>
      <c r="C156" s="65" t="s">
        <v>534</v>
      </c>
      <c r="D156" s="65" t="s">
        <v>536</v>
      </c>
      <c r="E156" s="65" t="s">
        <v>540</v>
      </c>
      <c r="F156" s="90" t="s">
        <v>541</v>
      </c>
      <c r="G156" s="8">
        <v>8750</v>
      </c>
      <c r="H156" s="7" t="s">
        <v>235</v>
      </c>
      <c r="I156" s="8">
        <v>31800</v>
      </c>
    </row>
    <row r="157" spans="1:9" ht="76.5" x14ac:dyDescent="0.2">
      <c r="A157" s="90" t="s">
        <v>163</v>
      </c>
      <c r="B157" s="90" t="s">
        <v>543</v>
      </c>
      <c r="C157" s="65" t="s">
        <v>154</v>
      </c>
      <c r="D157" s="65" t="s">
        <v>544</v>
      </c>
      <c r="E157" s="65" t="s">
        <v>542</v>
      </c>
      <c r="F157" s="90" t="s">
        <v>546</v>
      </c>
      <c r="G157" s="8">
        <v>80000</v>
      </c>
      <c r="H157" s="16" t="s">
        <v>237</v>
      </c>
      <c r="I157" s="8">
        <v>560000</v>
      </c>
    </row>
    <row r="158" spans="1:9" ht="25.5" x14ac:dyDescent="0.2">
      <c r="A158" s="87" t="s">
        <v>387</v>
      </c>
      <c r="B158" s="75"/>
      <c r="C158" s="76"/>
      <c r="D158" s="77" t="s">
        <v>545</v>
      </c>
      <c r="E158" s="75"/>
      <c r="F158" s="78"/>
      <c r="G158" s="79">
        <f>SUM(G150:G157)</f>
        <v>312500</v>
      </c>
      <c r="H158" s="80"/>
      <c r="I158" s="81">
        <f>SUM(I150:I157)</f>
        <v>716665.4</v>
      </c>
    </row>
    <row r="159" spans="1:9" x14ac:dyDescent="0.2">
      <c r="A159" s="21"/>
      <c r="B159" s="21"/>
      <c r="C159" s="21"/>
      <c r="D159" s="32"/>
      <c r="E159" s="21"/>
      <c r="F159" s="22"/>
      <c r="G159" s="40"/>
      <c r="H159" s="45"/>
      <c r="I159" s="41"/>
    </row>
    <row r="160" spans="1:9" x14ac:dyDescent="0.2">
      <c r="A160" s="17" t="s">
        <v>2</v>
      </c>
      <c r="B160" s="17" t="s">
        <v>0</v>
      </c>
      <c r="C160" s="18" t="s">
        <v>5</v>
      </c>
      <c r="D160" s="17" t="s">
        <v>4</v>
      </c>
      <c r="E160" s="17" t="s">
        <v>1</v>
      </c>
      <c r="F160" s="17" t="s">
        <v>83</v>
      </c>
      <c r="G160" s="17" t="s">
        <v>3</v>
      </c>
      <c r="H160" s="17" t="s">
        <v>6</v>
      </c>
      <c r="I160" s="17" t="s">
        <v>7</v>
      </c>
    </row>
    <row r="161" spans="1:9" x14ac:dyDescent="0.2">
      <c r="A161" s="19" t="s">
        <v>174</v>
      </c>
      <c r="B161" s="23"/>
      <c r="C161" s="64"/>
      <c r="D161" s="28"/>
      <c r="E161" s="23"/>
      <c r="F161" s="24"/>
      <c r="G161" s="27"/>
      <c r="H161" s="25"/>
      <c r="I161" s="26"/>
    </row>
    <row r="162" spans="1:9" ht="76.5" x14ac:dyDescent="0.2">
      <c r="A162" s="90" t="s">
        <v>38</v>
      </c>
      <c r="B162" s="90" t="s">
        <v>37</v>
      </c>
      <c r="C162" s="65" t="s">
        <v>553</v>
      </c>
      <c r="D162" s="65" t="s">
        <v>554</v>
      </c>
      <c r="E162" s="65" t="s">
        <v>365</v>
      </c>
      <c r="F162" s="90" t="s">
        <v>555</v>
      </c>
      <c r="G162" s="8">
        <v>240000</v>
      </c>
      <c r="H162" s="15" t="s">
        <v>556</v>
      </c>
      <c r="I162" s="8">
        <v>50000</v>
      </c>
    </row>
    <row r="163" spans="1:9" ht="89.25" x14ac:dyDescent="0.2">
      <c r="A163" s="90" t="s">
        <v>86</v>
      </c>
      <c r="B163" s="90" t="s">
        <v>89</v>
      </c>
      <c r="C163" s="65" t="s">
        <v>144</v>
      </c>
      <c r="D163" s="65" t="s">
        <v>548</v>
      </c>
      <c r="E163" s="65" t="s">
        <v>547</v>
      </c>
      <c r="F163" s="90" t="s">
        <v>549</v>
      </c>
      <c r="G163" s="8">
        <v>60000</v>
      </c>
      <c r="H163" s="7" t="s">
        <v>12</v>
      </c>
      <c r="I163" s="8">
        <v>0</v>
      </c>
    </row>
    <row r="164" spans="1:9" ht="51" x14ac:dyDescent="0.2">
      <c r="A164" s="90" t="s">
        <v>103</v>
      </c>
      <c r="B164" s="90" t="s">
        <v>166</v>
      </c>
      <c r="C164" s="65" t="s">
        <v>146</v>
      </c>
      <c r="D164" s="65" t="s">
        <v>551</v>
      </c>
      <c r="E164" s="65" t="s">
        <v>550</v>
      </c>
      <c r="F164" s="90" t="s">
        <v>552</v>
      </c>
      <c r="G164" s="8">
        <v>69840</v>
      </c>
      <c r="H164" s="7" t="s">
        <v>12</v>
      </c>
      <c r="I164" s="8">
        <v>0</v>
      </c>
    </row>
    <row r="165" spans="1:9" ht="25.5" x14ac:dyDescent="0.2">
      <c r="A165" s="87" t="s">
        <v>386</v>
      </c>
      <c r="B165" s="75"/>
      <c r="C165" s="76"/>
      <c r="D165" s="77" t="s">
        <v>545</v>
      </c>
      <c r="E165" s="75"/>
      <c r="F165" s="78"/>
      <c r="G165" s="79">
        <f>SUM(G162:G164)</f>
        <v>369840</v>
      </c>
      <c r="H165" s="80"/>
      <c r="I165" s="81">
        <f>SUM(I162:I164)</f>
        <v>50000</v>
      </c>
    </row>
    <row r="166" spans="1:9" x14ac:dyDescent="0.2">
      <c r="A166" s="21"/>
      <c r="B166" s="21"/>
      <c r="C166" s="21"/>
      <c r="D166" s="32"/>
      <c r="E166" s="21"/>
      <c r="F166" s="22"/>
      <c r="G166" s="40"/>
      <c r="H166" s="45"/>
      <c r="I166" s="41"/>
    </row>
    <row r="167" spans="1:9" x14ac:dyDescent="0.2">
      <c r="A167" s="17" t="s">
        <v>2</v>
      </c>
      <c r="B167" s="17" t="s">
        <v>0</v>
      </c>
      <c r="C167" s="18" t="s">
        <v>5</v>
      </c>
      <c r="D167" s="17" t="s">
        <v>4</v>
      </c>
      <c r="E167" s="17" t="s">
        <v>1</v>
      </c>
      <c r="F167" s="17" t="s">
        <v>83</v>
      </c>
      <c r="G167" s="17" t="s">
        <v>3</v>
      </c>
      <c r="H167" s="17" t="s">
        <v>6</v>
      </c>
      <c r="I167" s="17" t="s">
        <v>7</v>
      </c>
    </row>
    <row r="168" spans="1:9" x14ac:dyDescent="0.2">
      <c r="A168" s="19" t="s">
        <v>177</v>
      </c>
      <c r="B168" s="23"/>
      <c r="C168" s="64"/>
      <c r="D168" s="28"/>
      <c r="E168" s="23"/>
      <c r="F168" s="24"/>
      <c r="G168" s="27"/>
      <c r="H168" s="25"/>
      <c r="I168" s="26"/>
    </row>
    <row r="169" spans="1:9" ht="102" x14ac:dyDescent="0.2">
      <c r="A169" s="14" t="s">
        <v>135</v>
      </c>
      <c r="B169" s="90" t="s">
        <v>557</v>
      </c>
      <c r="C169" s="65" t="s">
        <v>148</v>
      </c>
      <c r="D169" s="65" t="s">
        <v>559</v>
      </c>
      <c r="E169" s="90" t="s">
        <v>558</v>
      </c>
      <c r="F169" s="90" t="s">
        <v>560</v>
      </c>
      <c r="G169" s="8">
        <v>176459</v>
      </c>
      <c r="H169" s="7" t="s">
        <v>35</v>
      </c>
      <c r="I169" s="8">
        <v>90000</v>
      </c>
    </row>
    <row r="170" spans="1:9" ht="76.5" x14ac:dyDescent="0.2">
      <c r="A170" s="14" t="s">
        <v>14</v>
      </c>
      <c r="B170" s="90" t="s">
        <v>13</v>
      </c>
      <c r="C170" s="65" t="s">
        <v>561</v>
      </c>
      <c r="D170" s="65" t="s">
        <v>563</v>
      </c>
      <c r="E170" s="90" t="s">
        <v>562</v>
      </c>
      <c r="F170" s="90" t="s">
        <v>564</v>
      </c>
      <c r="G170" s="8">
        <v>130000</v>
      </c>
      <c r="H170" s="7" t="s">
        <v>15</v>
      </c>
      <c r="I170" s="8">
        <v>130000</v>
      </c>
    </row>
    <row r="171" spans="1:9" ht="76.5" x14ac:dyDescent="0.2">
      <c r="A171" s="14" t="s">
        <v>24</v>
      </c>
      <c r="B171" s="14" t="s">
        <v>345</v>
      </c>
      <c r="C171" s="65" t="s">
        <v>151</v>
      </c>
      <c r="D171" s="68" t="s">
        <v>566</v>
      </c>
      <c r="E171" s="14" t="s">
        <v>565</v>
      </c>
      <c r="F171" s="90" t="s">
        <v>567</v>
      </c>
      <c r="G171" s="8">
        <v>133418</v>
      </c>
      <c r="H171" s="7" t="s">
        <v>12</v>
      </c>
      <c r="I171" s="8">
        <v>0</v>
      </c>
    </row>
    <row r="172" spans="1:9" ht="63.75" x14ac:dyDescent="0.2">
      <c r="A172" s="14" t="s">
        <v>161</v>
      </c>
      <c r="B172" s="14" t="s">
        <v>568</v>
      </c>
      <c r="C172" s="65" t="s">
        <v>152</v>
      </c>
      <c r="D172" s="68" t="s">
        <v>569</v>
      </c>
      <c r="E172" s="14" t="s">
        <v>570</v>
      </c>
      <c r="F172" s="90" t="s">
        <v>571</v>
      </c>
      <c r="G172" s="8">
        <v>60000</v>
      </c>
      <c r="H172" s="7" t="s">
        <v>12</v>
      </c>
      <c r="I172" s="8">
        <v>0</v>
      </c>
    </row>
    <row r="173" spans="1:9" ht="51" x14ac:dyDescent="0.2">
      <c r="A173" s="14" t="s">
        <v>68</v>
      </c>
      <c r="B173" s="14" t="s">
        <v>572</v>
      </c>
      <c r="C173" s="65" t="s">
        <v>573</v>
      </c>
      <c r="D173" s="68" t="s">
        <v>574</v>
      </c>
      <c r="E173" s="14" t="s">
        <v>575</v>
      </c>
      <c r="F173" s="90" t="s">
        <v>576</v>
      </c>
      <c r="G173" s="8">
        <v>15000</v>
      </c>
      <c r="H173" s="7" t="s">
        <v>15</v>
      </c>
      <c r="I173" s="8">
        <v>24700</v>
      </c>
    </row>
    <row r="174" spans="1:9" ht="51" x14ac:dyDescent="0.2">
      <c r="A174" s="14" t="s">
        <v>68</v>
      </c>
      <c r="B174" s="14" t="s">
        <v>173</v>
      </c>
      <c r="C174" s="65" t="s">
        <v>155</v>
      </c>
      <c r="D174" s="68" t="s">
        <v>578</v>
      </c>
      <c r="E174" s="14" t="s">
        <v>577</v>
      </c>
      <c r="F174" s="90" t="s">
        <v>579</v>
      </c>
      <c r="G174" s="8">
        <v>50000</v>
      </c>
      <c r="H174" s="7" t="s">
        <v>12</v>
      </c>
      <c r="I174" s="8">
        <v>0</v>
      </c>
    </row>
    <row r="175" spans="1:9" x14ac:dyDescent="0.2">
      <c r="A175" s="14" t="s">
        <v>36</v>
      </c>
      <c r="B175" s="14" t="s">
        <v>167</v>
      </c>
      <c r="C175" s="65" t="s">
        <v>147</v>
      </c>
      <c r="D175" s="68"/>
      <c r="E175" s="14"/>
      <c r="F175" s="90"/>
      <c r="G175" s="8">
        <v>40400</v>
      </c>
      <c r="H175" s="7"/>
      <c r="I175" s="8"/>
    </row>
    <row r="176" spans="1:9" ht="25.5" x14ac:dyDescent="0.2">
      <c r="A176" s="87" t="s">
        <v>386</v>
      </c>
      <c r="B176" s="75"/>
      <c r="C176" s="76"/>
      <c r="D176" s="77"/>
      <c r="E176" s="75"/>
      <c r="F176" s="78"/>
      <c r="G176" s="79">
        <f>SUM(G169:G175)</f>
        <v>605277</v>
      </c>
      <c r="H176" s="80"/>
      <c r="I176" s="81">
        <f>SUM(I169:I175)</f>
        <v>244700</v>
      </c>
    </row>
    <row r="177" spans="1:9" x14ac:dyDescent="0.2">
      <c r="A177" s="21"/>
      <c r="B177" s="21"/>
      <c r="C177" s="21"/>
      <c r="D177" s="32"/>
      <c r="E177" s="21"/>
      <c r="F177" s="22"/>
      <c r="G177" s="40"/>
      <c r="H177" s="45"/>
      <c r="I177" s="41"/>
    </row>
    <row r="178" spans="1:9" x14ac:dyDescent="0.2">
      <c r="A178" s="17" t="s">
        <v>2</v>
      </c>
      <c r="B178" s="17" t="s">
        <v>0</v>
      </c>
      <c r="C178" s="18" t="s">
        <v>5</v>
      </c>
      <c r="D178" s="17" t="s">
        <v>4</v>
      </c>
      <c r="E178" s="17" t="s">
        <v>1</v>
      </c>
      <c r="F178" s="17" t="s">
        <v>83</v>
      </c>
      <c r="G178" s="17" t="s">
        <v>3</v>
      </c>
      <c r="H178" s="17" t="s">
        <v>6</v>
      </c>
      <c r="I178" s="17" t="s">
        <v>7</v>
      </c>
    </row>
    <row r="179" spans="1:9" x14ac:dyDescent="0.2">
      <c r="A179" s="19" t="s">
        <v>179</v>
      </c>
      <c r="B179" s="23"/>
      <c r="C179" s="64"/>
      <c r="D179" s="28"/>
      <c r="E179" s="23"/>
      <c r="F179" s="24"/>
      <c r="G179" s="27"/>
      <c r="H179" s="25"/>
      <c r="I179" s="26"/>
    </row>
    <row r="180" spans="1:9" ht="63.75" x14ac:dyDescent="0.2">
      <c r="A180" s="90" t="s">
        <v>162</v>
      </c>
      <c r="B180" s="90" t="s">
        <v>582</v>
      </c>
      <c r="C180" s="65" t="s">
        <v>583</v>
      </c>
      <c r="D180" s="65" t="s">
        <v>586</v>
      </c>
      <c r="E180" s="90" t="s">
        <v>585</v>
      </c>
      <c r="F180" s="90" t="s">
        <v>587</v>
      </c>
      <c r="G180" s="8">
        <v>10000</v>
      </c>
      <c r="H180" s="16" t="s">
        <v>236</v>
      </c>
      <c r="I180" s="8">
        <v>190000</v>
      </c>
    </row>
    <row r="181" spans="1:9" ht="51" x14ac:dyDescent="0.2">
      <c r="A181" s="90" t="s">
        <v>164</v>
      </c>
      <c r="B181" s="90" t="s">
        <v>172</v>
      </c>
      <c r="C181" s="65" t="s">
        <v>584</v>
      </c>
      <c r="D181" s="65" t="s">
        <v>589</v>
      </c>
      <c r="E181" s="90" t="s">
        <v>588</v>
      </c>
      <c r="F181" s="90" t="s">
        <v>590</v>
      </c>
      <c r="G181" s="8">
        <v>60000</v>
      </c>
      <c r="H181" s="7" t="s">
        <v>79</v>
      </c>
      <c r="I181" s="8">
        <v>100380</v>
      </c>
    </row>
    <row r="182" spans="1:9" ht="25.5" x14ac:dyDescent="0.2">
      <c r="A182" s="87" t="s">
        <v>385</v>
      </c>
      <c r="B182" s="75"/>
      <c r="C182" s="76"/>
      <c r="D182" s="77"/>
      <c r="E182" s="75"/>
      <c r="F182" s="78"/>
      <c r="G182" s="79">
        <f>SUM(G180:G181)</f>
        <v>70000</v>
      </c>
      <c r="H182" s="80"/>
      <c r="I182" s="81">
        <f>SUM(I180:I181)</f>
        <v>290380</v>
      </c>
    </row>
    <row r="183" spans="1:9" x14ac:dyDescent="0.2">
      <c r="A183" s="21"/>
      <c r="B183" s="21"/>
      <c r="C183" s="21"/>
      <c r="D183" s="32"/>
      <c r="E183" s="21"/>
      <c r="F183" s="22"/>
      <c r="G183" s="40"/>
      <c r="H183" s="45"/>
      <c r="I183" s="41"/>
    </row>
    <row r="184" spans="1:9" x14ac:dyDescent="0.2">
      <c r="A184" s="17" t="s">
        <v>2</v>
      </c>
      <c r="B184" s="17" t="s">
        <v>0</v>
      </c>
      <c r="C184" s="18" t="s">
        <v>5</v>
      </c>
      <c r="D184" s="17" t="s">
        <v>4</v>
      </c>
      <c r="E184" s="17" t="s">
        <v>1</v>
      </c>
      <c r="F184" s="17" t="s">
        <v>83</v>
      </c>
      <c r="G184" s="17" t="s">
        <v>3</v>
      </c>
      <c r="H184" s="17" t="s">
        <v>6</v>
      </c>
      <c r="I184" s="17" t="s">
        <v>7</v>
      </c>
    </row>
    <row r="185" spans="1:9" x14ac:dyDescent="0.2">
      <c r="A185" s="19" t="s">
        <v>178</v>
      </c>
      <c r="B185" s="23"/>
      <c r="C185" s="64"/>
      <c r="D185" s="28"/>
      <c r="E185" s="23"/>
      <c r="F185" s="24"/>
      <c r="G185" s="27"/>
      <c r="H185" s="25"/>
      <c r="I185" s="26"/>
    </row>
    <row r="186" spans="1:9" ht="89.25" x14ac:dyDescent="0.2">
      <c r="A186" s="90" t="s">
        <v>158</v>
      </c>
      <c r="B186" s="90" t="s">
        <v>593</v>
      </c>
      <c r="C186" s="65" t="s">
        <v>149</v>
      </c>
      <c r="D186" s="65" t="s">
        <v>592</v>
      </c>
      <c r="E186" s="90" t="s">
        <v>591</v>
      </c>
      <c r="F186" s="90" t="s">
        <v>594</v>
      </c>
      <c r="G186" s="8">
        <v>10223</v>
      </c>
      <c r="H186" s="7" t="s">
        <v>12</v>
      </c>
      <c r="I186" s="8">
        <v>0</v>
      </c>
    </row>
    <row r="187" spans="1:9" ht="38.25" x14ac:dyDescent="0.2">
      <c r="A187" s="90" t="s">
        <v>27</v>
      </c>
      <c r="B187" s="90" t="s">
        <v>171</v>
      </c>
      <c r="C187" s="65" t="s">
        <v>595</v>
      </c>
      <c r="D187" s="65" t="s">
        <v>586</v>
      </c>
      <c r="E187" s="90" t="s">
        <v>596</v>
      </c>
      <c r="F187" s="90" t="s">
        <v>598</v>
      </c>
      <c r="G187" s="8">
        <v>30000</v>
      </c>
      <c r="H187" s="15" t="s">
        <v>597</v>
      </c>
      <c r="I187" s="8">
        <v>670000</v>
      </c>
    </row>
    <row r="188" spans="1:9" ht="25.5" x14ac:dyDescent="0.2">
      <c r="A188" s="87" t="s">
        <v>581</v>
      </c>
      <c r="B188" s="75"/>
      <c r="C188" s="76"/>
      <c r="D188" s="77"/>
      <c r="E188" s="75"/>
      <c r="F188" s="78"/>
      <c r="G188" s="79">
        <f>SUM(G186:G187)</f>
        <v>40223</v>
      </c>
      <c r="H188" s="80"/>
      <c r="I188" s="81">
        <f>SUM(I186:I187)</f>
        <v>670000</v>
      </c>
    </row>
    <row r="189" spans="1:9" x14ac:dyDescent="0.2">
      <c r="A189" s="21"/>
      <c r="B189" s="21"/>
      <c r="C189" s="21"/>
      <c r="D189" s="32"/>
      <c r="E189" s="21"/>
      <c r="F189" s="22"/>
      <c r="G189" s="40"/>
      <c r="H189" s="45"/>
      <c r="I189" s="41"/>
    </row>
    <row r="190" spans="1:9" ht="22.5" customHeight="1" x14ac:dyDescent="0.2">
      <c r="A190" s="17" t="s">
        <v>580</v>
      </c>
      <c r="B190" s="17"/>
      <c r="C190" s="18"/>
      <c r="D190" s="17"/>
      <c r="E190" s="17"/>
      <c r="F190" s="17"/>
      <c r="G190" s="91">
        <f>SUM(G188,G182,G176,G165,G158,G146)</f>
        <v>1871094</v>
      </c>
      <c r="H190" s="92"/>
      <c r="I190" s="93">
        <f>SUM(I188,I182,I176,I165,I158,I146)</f>
        <v>3092795.4</v>
      </c>
    </row>
    <row r="191" spans="1:9" x14ac:dyDescent="0.2">
      <c r="G191" s="13"/>
      <c r="I191" s="12"/>
    </row>
    <row r="195" spans="7:7" x14ac:dyDescent="0.2">
      <c r="G195" s="12"/>
    </row>
  </sheetData>
  <mergeCells count="1">
    <mergeCell ref="A1:I1"/>
  </mergeCells>
  <dataValidations count="1">
    <dataValidation type="whole" showInputMessage="1" showErrorMessage="1" sqref="G129:G131">
      <formula1>0</formula1>
      <formula2>10000000</formula2>
    </dataValidation>
  </dataValidations>
  <pageMargins left="0.25" right="0.25" top="0.75" bottom="0.75" header="0.3" footer="0.3"/>
  <pageSetup paperSize="9" scale="88" fitToHeight="0" orientation="landscape" verticalDpi="0" r:id="rId1"/>
  <extLst>
    <ext xmlns:x14="http://schemas.microsoft.com/office/spreadsheetml/2009/9/main" uri="{CCE6A557-97BC-4b89-ADB6-D9C93CAAB3DF}">
      <x14:dataValidations xmlns:xm="http://schemas.microsoft.com/office/excel/2006/main" count="1">
        <x14:dataValidation type="list" showInputMessage="1" showErrorMessage="1">
          <x14:formula1>
            <xm:f>[1]Sheet4!#REF!</xm:f>
          </x14:formula1>
          <xm:sqref>C98 C129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2012-2014</vt:lpstr>
      <vt:lpstr>Sheet2</vt:lpstr>
      <vt:lpstr>'2012-2014'!Print_Area</vt:lpstr>
    </vt:vector>
  </TitlesOfParts>
  <Company>OSF Budapest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Eszter Filippinyi</dc:creator>
  <cp:lastModifiedBy>Daphne Panayotatos</cp:lastModifiedBy>
  <cp:lastPrinted>2015-03-24T14:16:09Z</cp:lastPrinted>
  <dcterms:created xsi:type="dcterms:W3CDTF">2015-02-26T12:09:26Z</dcterms:created>
  <dcterms:modified xsi:type="dcterms:W3CDTF">2015-05-06T16:00:32Z</dcterms:modified>
</cp:coreProperties>
</file>